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osition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'Positionen'!$A$3:$O$103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407]"/>
    <numFmt numFmtId="165" formatCode="DD.MM.YYYY"/>
    <numFmt numFmtId="166" formatCode="#,##0.0000 [$€-407]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2F6B4F"/>
      <sz val="9"/>
    </font>
    <font>
      <name val="Calibri"/>
      <b val="1"/>
      <color rgb="00FFFFFF"/>
      <sz val="10"/>
    </font>
    <font>
      <name val="Calibri"/>
      <color rgb="001F2D26"/>
      <sz val="10"/>
    </font>
    <font>
      <name val="Calibri"/>
      <b val="1"/>
      <color rgb="001F2D26"/>
      <sz val="10"/>
    </font>
  </fonts>
  <fills count="8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E5F2EA"/>
      </patternFill>
    </fill>
    <fill>
      <patternFill patternType="solid">
        <fgColor rgb="00FFFFFF"/>
      </patternFill>
    </fill>
    <fill>
      <patternFill patternType="solid">
        <fgColor rgb="00B56A2D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9" fontId="4" fillId="4" borderId="1" applyAlignment="1" pivotButton="0" quotePrefix="0" xfId="0">
      <alignment horizontal="right" vertical="center"/>
    </xf>
    <xf numFmtId="0" fontId="5" fillId="0" borderId="0" pivotButton="0" quotePrefix="0" xfId="0"/>
    <xf numFmtId="1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4" fontId="4" fillId="5" borderId="1" applyAlignment="1" pivotButton="0" quotePrefix="0" xfId="0">
      <alignment horizontal="right" vertical="center"/>
    </xf>
    <xf numFmtId="4" fontId="4" fillId="4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 wrapText="1"/>
    </xf>
    <xf numFmtId="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4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6A2D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23" customWidth="1" min="2" max="2"/>
    <col width="16" customWidth="1" min="3" max="3"/>
  </cols>
  <sheetData>
    <row r="1" ht="27" customHeight="1">
      <c r="A1" s="1" t="inlineStr">
        <is>
          <t>Angebot Gebäudereinigung – Übersicht</t>
        </is>
      </c>
    </row>
    <row r="2" ht="20" customHeight="1">
      <c r="A2" s="2">
        <f>"Auswertung für Angebotskennung: "&amp;'Parameter'!$B$4</f>
        <v/>
      </c>
    </row>
    <row r="3" ht="28" customHeight="1">
      <c r="A3" s="3" t="inlineStr">
        <is>
          <t>Kennzahl</t>
        </is>
      </c>
      <c r="B3" s="3" t="inlineStr">
        <is>
          <t>Wert</t>
        </is>
      </c>
      <c r="C3" s="3" t="inlineStr">
        <is>
          <t>Einheit</t>
        </is>
      </c>
    </row>
    <row r="4" ht="25" customHeight="1">
      <c r="A4" s="4" t="inlineStr">
        <is>
          <t>Berechnete Positionen</t>
        </is>
      </c>
      <c r="B4" s="5">
        <f>IF('Parameter'!$B$4="","",COUNTIFS('Positionen'!$B$4:$B$103,'Parameter'!$B$4,'Positionen'!$M$4:$M$103,"&gt;0"))</f>
        <v/>
      </c>
      <c r="C4" s="6" t="inlineStr">
        <is>
          <t>Anzahl</t>
        </is>
      </c>
    </row>
    <row r="5" ht="25" customHeight="1">
      <c r="A5" s="7" t="inlineStr">
        <is>
          <t>Monatlicher Kalkulationswert</t>
        </is>
      </c>
      <c r="B5" s="8">
        <f>IF('Parameter'!$B$4="","",SUMIF('Positionen'!$B$4:$B$103,'Parameter'!$B$4,'Positionen'!$M$4:$M$103))</f>
        <v/>
      </c>
      <c r="C5" s="9" t="inlineStr">
        <is>
          <t>€</t>
        </is>
      </c>
    </row>
    <row r="6" ht="25" customHeight="1">
      <c r="A6" s="4" t="inlineStr">
        <is>
          <t>Kalkulationswert im Betrachtungszeitraum</t>
        </is>
      </c>
      <c r="B6" s="10">
        <f>IF(OR(B5="",B5=0,NOT(ISNUMBER('Parameter'!$B$6))),"",IFERROR(B5*'Parameter'!$B$6,""))</f>
        <v/>
      </c>
      <c r="C6" s="6" t="inlineStr">
        <is>
          <t>€</t>
        </is>
      </c>
    </row>
    <row r="7" ht="25" customHeight="1">
      <c r="A7" s="7" t="inlineStr">
        <is>
          <t>Durchschnittlicher Monatswert je Position</t>
        </is>
      </c>
      <c r="B7" s="8">
        <f>IFERROR(B5/B4,"")</f>
        <v/>
      </c>
      <c r="C7" s="9" t="inlineStr">
        <is>
          <t>€</t>
        </is>
      </c>
    </row>
    <row r="8" ht="25" customHeight="1">
      <c r="A8" s="4" t="inlineStr">
        <is>
          <t>Positionen mit Prüfhinweis</t>
        </is>
      </c>
      <c r="B8" s="5">
        <f>IF('Parameter'!$B$4="","",COUNTIFS('Positionen'!$B$4:$B$103,'Parameter'!$B$4,'Positionen'!$O$4:$O$103,"&lt;&gt;",'Positionen'!$O$4:$O$103,"&lt;&gt;OK"))</f>
        <v/>
      </c>
      <c r="C8" s="6" t="inlineStr">
        <is>
          <t>Anzahl</t>
        </is>
      </c>
    </row>
    <row r="9" ht="25" customHeight="1">
      <c r="A9" s="7" t="inlineStr">
        <is>
          <t>Status „Zu prüfen“</t>
        </is>
      </c>
      <c r="B9" s="11">
        <f>IF('Parameter'!$B$4="","",COUNTIFS('Positionen'!$B$4:$B$103,'Parameter'!$B$4,'Positionen'!$N$4:$N$103,"Zu prüfen"))</f>
        <v/>
      </c>
      <c r="C9" s="9" t="inlineStr">
        <is>
          <t>Anzahl</t>
        </is>
      </c>
    </row>
    <row r="10" ht="25" customHeight="1">
      <c r="A10" s="4" t="inlineStr">
        <is>
          <t>Status „Geprüft“</t>
        </is>
      </c>
      <c r="B10" s="5">
        <f>IF('Parameter'!$B$4="","",COUNTIFS('Positionen'!$B$4:$B$103,'Parameter'!$B$4,'Positionen'!$N$4:$N$103,"Geprüft"))</f>
        <v/>
      </c>
      <c r="C10" s="6" t="inlineStr">
        <is>
          <t>Anzahl</t>
        </is>
      </c>
    </row>
    <row r="11" ht="25" customHeight="1">
      <c r="A11" s="7" t="inlineStr">
        <is>
          <t>Angebotsdatum</t>
        </is>
      </c>
      <c r="B11" s="12">
        <f>IF('Parameter'!$B$4="","",IFERROR(VLOOKUP('Parameter'!$B$4,'Positionen'!$B$4:$D$103,3,FALSE),""))</f>
        <v/>
      </c>
      <c r="C11" s="9" t="inlineStr">
        <is>
          <t>Datum</t>
        </is>
      </c>
    </row>
    <row r="12" ht="25" customHeight="1">
      <c r="A12" s="4" t="inlineStr">
        <is>
          <t>Rechnerisches Gültigkeitsende</t>
        </is>
      </c>
      <c r="B12" s="13">
        <f>IF(OR(B11="",NOT(ISNUMBER('Parameter'!$B$5))),"",IFERROR(B11+'Parameter'!$B$5,""))</f>
        <v/>
      </c>
      <c r="C12" s="6" t="inlineStr">
        <is>
          <t>Datum</t>
        </is>
      </c>
    </row>
    <row r="13" ht="25" customHeight="1">
      <c r="A13" s="7" t="inlineStr">
        <is>
          <t>Status „Entwurf“</t>
        </is>
      </c>
      <c r="B13" s="11">
        <f>IF('Parameter'!$B$4="","",COUNTIFS('Positionen'!$B$4:$B$103,'Parameter'!$B$4,'Positionen'!$N$4:$N$103,"Entwurf"))</f>
        <v/>
      </c>
      <c r="C13" s="9" t="inlineStr">
        <is>
          <t>Anzahl</t>
        </is>
      </c>
    </row>
    <row r="14" ht="25" customHeight="1">
      <c r="A14" s="4" t="inlineStr">
        <is>
          <t>Anteil geprüfter Positionen</t>
        </is>
      </c>
      <c r="B14" s="14">
        <f>IFERROR(B10/B4,"")</f>
        <v/>
      </c>
      <c r="C14" s="6" t="inlineStr">
        <is>
          <t>%</t>
        </is>
      </c>
    </row>
  </sheetData>
  <mergeCells count="1">
    <mergeCell ref="A1:C1"/>
  </mergeCells>
  <conditionalFormatting sqref="B8:B9">
    <cfRule type="expression" priority="1" dxfId="0" stopIfTrue="1">
      <formula>B8&gt;0</formula>
    </cfRule>
  </conditionalFormatting>
  <conditionalFormatting sqref="B8">
    <cfRule type="expression" priority="2" dxfId="1" stopIfTrue="1">
      <formula>AND(B8=0,B4&gt;0)</formula>
    </cfRule>
  </conditionalFormatting>
  <conditionalFormatting sqref="B14">
    <cfRule type="expression" priority="3" dxfId="0" stopIfTrue="1">
      <formula>AND(B14&lt;&gt;"",B14&lt;1)</formula>
    </cfRule>
    <cfRule type="expression" priority="4" dxfId="1" stopIfTrue="1">
      <formula>B14=1</formula>
    </cfRule>
  </conditionalFormatting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3"/>
  <sheetViews>
    <sheetView showGridLines="0" zoomScale="85" zoomScaleNormal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25" customWidth="1" min="3" max="3"/>
    <col width="15" customWidth="1" min="4" max="4"/>
    <col width="24" customWidth="1" min="5" max="5"/>
    <col width="42" customWidth="1" min="6" max="6"/>
    <col width="19" customWidth="1" min="7" max="7"/>
    <col width="23" customWidth="1" min="8" max="8"/>
    <col width="13" customWidth="1" min="9" max="9"/>
    <col width="14" customWidth="1" min="10" max="10"/>
    <col width="18" customWidth="1" min="11" max="11"/>
    <col width="19" customWidth="1" min="12" max="12"/>
    <col width="18" customWidth="1" min="13" max="13"/>
    <col width="15" customWidth="1" min="14" max="14"/>
    <col width="28" customWidth="1" min="15" max="15"/>
  </cols>
  <sheetData>
    <row r="1" ht="27" customHeight="1">
      <c r="A1" s="1" t="inlineStr">
        <is>
          <t>Angebotspositionen Gebäudereinigung</t>
        </is>
      </c>
    </row>
    <row r="2" ht="20" customHeight="1">
      <c r="A2" s="15" t="inlineStr">
        <is>
          <t>Hinweis:</t>
        </is>
      </c>
      <c r="B2" s="2" t="inlineStr">
        <is>
          <t>Grüne Zellen sind Eingaben. Alle Beispielangaben und Kennungen sind fiktiv; Kalkulationswerte, Status und Prüfhinweise sind manuell zu bewerten.</t>
        </is>
      </c>
    </row>
    <row r="3" ht="36" customHeight="1">
      <c r="A3" s="3" t="inlineStr">
        <is>
          <t>Position</t>
        </is>
      </c>
      <c r="B3" s="3" t="inlineStr">
        <is>
          <t>Angebotskennung</t>
        </is>
      </c>
      <c r="C3" s="3" t="inlineStr">
        <is>
          <t>Objektkennung</t>
        </is>
      </c>
      <c r="D3" s="3" t="inlineStr">
        <is>
          <t>Angebotsdatum</t>
        </is>
      </c>
      <c r="E3" s="3" t="inlineStr">
        <is>
          <t>Reinigungsbereich</t>
        </is>
      </c>
      <c r="F3" s="3" t="inlineStr">
        <is>
          <t>Leistungsumfang</t>
        </is>
      </c>
      <c r="G3" s="3" t="inlineStr">
        <is>
          <t>Intervall</t>
        </is>
      </c>
      <c r="H3" s="3" t="inlineStr">
        <is>
          <t>Zuständigkeit</t>
        </is>
      </c>
      <c r="I3" s="3" t="inlineStr">
        <is>
          <t>Menge</t>
        </is>
      </c>
      <c r="J3" s="3" t="inlineStr">
        <is>
          <t>Einheit</t>
        </is>
      </c>
      <c r="K3" s="3" t="inlineStr">
        <is>
          <t>Einsätze je Monat</t>
        </is>
      </c>
      <c r="L3" s="3" t="inlineStr">
        <is>
          <t>Einheitspreis (€)</t>
        </is>
      </c>
      <c r="M3" s="3" t="inlineStr">
        <is>
          <t>Monatswert (€)</t>
        </is>
      </c>
      <c r="N3" s="3" t="inlineStr">
        <is>
          <t>Status</t>
        </is>
      </c>
      <c r="O3" s="3" t="inlineStr">
        <is>
          <t>Prüfhinweis</t>
        </is>
      </c>
    </row>
    <row r="4" ht="32" customHeight="1">
      <c r="A4" s="16">
        <f>IF(B4="","",ROW()-3)</f>
        <v/>
      </c>
      <c r="B4" s="17" t="inlineStr">
        <is>
          <t>FIK-ANG-2026-0042</t>
        </is>
      </c>
      <c r="C4" s="17" t="inlineStr">
        <is>
          <t>OBJ-FIKTIV-NORDHOF-27</t>
        </is>
      </c>
      <c r="D4" s="18" t="n">
        <v>46273</v>
      </c>
      <c r="E4" s="17" t="inlineStr">
        <is>
          <t>Eingang und Foyer</t>
        </is>
      </c>
      <c r="F4" s="17" t="inlineStr">
        <is>
          <t>Bodenreinigung und Abfallaufnahme</t>
        </is>
      </c>
      <c r="G4" s="19" t="inlineStr">
        <is>
          <t>Werktäglich</t>
        </is>
      </c>
      <c r="H4" s="17" t="inlineStr">
        <is>
          <t>Unterhaltsreinigung</t>
        </is>
      </c>
      <c r="I4" s="20" t="n">
        <v>280</v>
      </c>
      <c r="J4" s="19" t="inlineStr">
        <is>
          <t>m²</t>
        </is>
      </c>
      <c r="K4" s="21">
        <f>IF(G4="","",IFERROR(VLOOKUP(G4,'Parameter'!$E$4:$F$10,2,FALSE),""))</f>
        <v/>
      </c>
      <c r="L4" s="22" t="n">
        <v>0.11</v>
      </c>
      <c r="M4" s="10">
        <f>IF(OR(I4="",K4="",L4=""),"",IFERROR(ROUND(I4*K4*L4,2),""))</f>
        <v/>
      </c>
      <c r="N4" s="19" t="inlineStr">
        <is>
          <t>Geprüft</t>
        </is>
      </c>
      <c r="O4" s="23">
        <f>IF(COUNTA(B4:J4,L4,N4)=0,"",IF(B4="","Angebotskennung fehlt",IF('Parameter'!$B$4="","Auswertungskennung fehlt",IF(B4&lt;&gt;'Parameter'!$B$4,"Kennung nicht in Übersicht",IF(C4="","Objektkennung fehlt",IF(D4="","Datum fehlt",IF(NOT(ISNUMBER(D4)),"Datum prüfen",IF(E4="","Bereich fehlt",IF(F4="","Leistungsumfang fehlt",IF(G4="","Intervall fehlt",IF(K4="","Intervall prüfen",IF(NOT(ISNUMBER(K4)),"Intervallfaktor prüfen",IF(H4="","Zuständigkeit fehlt",IF(I4="","Menge fehlt",IF(NOT(ISNUMBER(I4)),"Menge prüfen",IF(J4="","Einheit fehlt",IF(L4="","Preis fehlt",IF(NOT(ISNUMBER(L4)),"Preis prüfen",IF(N4="","Status fehlt",IF(M4="","Berechnung prüfen",IF(NOT(ISNUMBER('Parameter'!$B$8)),"Mengenschwelle prüfen",IF(I4&gt;'Parameter'!$B$8,"Menge manuell prüfen",IF(NOT(ISNUMBER('Parameter'!$B$7)),"Wertschwelle prüfen",IF(M4&gt;'Parameter'!$B$7,"Monatswert manuell prüfen","OK"))))))))))))))))))))))))</f>
        <v/>
      </c>
    </row>
    <row r="5" ht="32" customHeight="1">
      <c r="A5" s="24">
        <f>IF(B5="","",ROW()-3)</f>
        <v/>
      </c>
      <c r="B5" s="17" t="inlineStr">
        <is>
          <t>FIK-ANG-2026-0042</t>
        </is>
      </c>
      <c r="C5" s="17" t="inlineStr">
        <is>
          <t>OBJ-FIKTIV-NORDHOF-27</t>
        </is>
      </c>
      <c r="D5" s="18" t="n">
        <v>46273</v>
      </c>
      <c r="E5" s="17" t="inlineStr">
        <is>
          <t>Büroflächen</t>
        </is>
      </c>
      <c r="F5" s="17" t="inlineStr">
        <is>
          <t>Oberflächen- und Bodenreinigung</t>
        </is>
      </c>
      <c r="G5" s="19" t="inlineStr">
        <is>
          <t>Werktäglich</t>
        </is>
      </c>
      <c r="H5" s="17" t="inlineStr">
        <is>
          <t>Unterhaltsreinigung</t>
        </is>
      </c>
      <c r="I5" s="20" t="n">
        <v>1250</v>
      </c>
      <c r="J5" s="19" t="inlineStr">
        <is>
          <t>m²</t>
        </is>
      </c>
      <c r="K5" s="25">
        <f>IF(G5="","",IFERROR(VLOOKUP(G5,'Parameter'!$E$4:$F$10,2,FALSE),""))</f>
        <v/>
      </c>
      <c r="L5" s="22" t="n">
        <v>0.075</v>
      </c>
      <c r="M5" s="8">
        <f>IF(OR(I5="",K5="",L5=""),"",IFERROR(ROUND(I5*K5*L5,2),""))</f>
        <v/>
      </c>
      <c r="N5" s="19" t="inlineStr">
        <is>
          <t>Geprüft</t>
        </is>
      </c>
      <c r="O5" s="26">
        <f>IF(COUNTA(B5:J5,L5,N5)=0,"",IF(B5="","Angebotskennung fehlt",IF('Parameter'!$B$4="","Auswertungskennung fehlt",IF(B5&lt;&gt;'Parameter'!$B$4,"Kennung nicht in Übersicht",IF(C5="","Objektkennung fehlt",IF(D5="","Datum fehlt",IF(NOT(ISNUMBER(D5)),"Datum prüfen",IF(E5="","Bereich fehlt",IF(F5="","Leistungsumfang fehlt",IF(G5="","Intervall fehlt",IF(K5="","Intervall prüfen",IF(NOT(ISNUMBER(K5)),"Intervallfaktor prüfen",IF(H5="","Zuständigkeit fehlt",IF(I5="","Menge fehlt",IF(NOT(ISNUMBER(I5)),"Menge prüfen",IF(J5="","Einheit fehlt",IF(L5="","Preis fehlt",IF(NOT(ISNUMBER(L5)),"Preis prüfen",IF(N5="","Status fehlt",IF(M5="","Berechnung prüfen",IF(NOT(ISNUMBER('Parameter'!$B$8)),"Mengenschwelle prüfen",IF(I5&gt;'Parameter'!$B$8,"Menge manuell prüfen",IF(NOT(ISNUMBER('Parameter'!$B$7)),"Wertschwelle prüfen",IF(M5&gt;'Parameter'!$B$7,"Monatswert manuell prüfen","OK"))))))))))))))))))))))))</f>
        <v/>
      </c>
    </row>
    <row r="6" ht="32" customHeight="1">
      <c r="A6" s="16">
        <f>IF(B6="","",ROW()-3)</f>
        <v/>
      </c>
      <c r="B6" s="17" t="inlineStr">
        <is>
          <t>FIK-ANG-2026-0042</t>
        </is>
      </c>
      <c r="C6" s="17" t="inlineStr">
        <is>
          <t>OBJ-FIKTIV-NORDHOF-27</t>
        </is>
      </c>
      <c r="D6" s="18" t="n">
        <v>46273</v>
      </c>
      <c r="E6" s="17" t="inlineStr">
        <is>
          <t>Sanitärbereiche</t>
        </is>
      </c>
      <c r="F6" s="17" t="inlineStr">
        <is>
          <t>Sanitärreinigung und Verbrauchsmittelkontrolle</t>
        </is>
      </c>
      <c r="G6" s="19" t="inlineStr">
        <is>
          <t>Werktäglich</t>
        </is>
      </c>
      <c r="H6" s="17" t="inlineStr">
        <is>
          <t>Sanitärteam</t>
        </is>
      </c>
      <c r="I6" s="20" t="n">
        <v>160</v>
      </c>
      <c r="J6" s="19" t="inlineStr">
        <is>
          <t>m²</t>
        </is>
      </c>
      <c r="K6" s="21">
        <f>IF(G6="","",IFERROR(VLOOKUP(G6,'Parameter'!$E$4:$F$10,2,FALSE),""))</f>
        <v/>
      </c>
      <c r="L6" s="22" t="n">
        <v>0.24</v>
      </c>
      <c r="M6" s="10">
        <f>IF(OR(I6="",K6="",L6=""),"",IFERROR(ROUND(I6*K6*L6,2),""))</f>
        <v/>
      </c>
      <c r="N6" s="19" t="inlineStr">
        <is>
          <t>Geprüft</t>
        </is>
      </c>
      <c r="O6" s="23">
        <f>IF(COUNTA(B6:J6,L6,N6)=0,"",IF(B6="","Angebotskennung fehlt",IF('Parameter'!$B$4="","Auswertungskennung fehlt",IF(B6&lt;&gt;'Parameter'!$B$4,"Kennung nicht in Übersicht",IF(C6="","Objektkennung fehlt",IF(D6="","Datum fehlt",IF(NOT(ISNUMBER(D6)),"Datum prüfen",IF(E6="","Bereich fehlt",IF(F6="","Leistungsumfang fehlt",IF(G6="","Intervall fehlt",IF(K6="","Intervall prüfen",IF(NOT(ISNUMBER(K6)),"Intervallfaktor prüfen",IF(H6="","Zuständigkeit fehlt",IF(I6="","Menge fehlt",IF(NOT(ISNUMBER(I6)),"Menge prüfen",IF(J6="","Einheit fehlt",IF(L6="","Preis fehlt",IF(NOT(ISNUMBER(L6)),"Preis prüfen",IF(N6="","Status fehlt",IF(M6="","Berechnung prüfen",IF(NOT(ISNUMBER('Parameter'!$B$8)),"Mengenschwelle prüfen",IF(I6&gt;'Parameter'!$B$8,"Menge manuell prüfen",IF(NOT(ISNUMBER('Parameter'!$B$7)),"Wertschwelle prüfen",IF(M6&gt;'Parameter'!$B$7,"Monatswert manuell prüfen","OK"))))))))))))))))))))))))</f>
        <v/>
      </c>
    </row>
    <row r="7" ht="32" customHeight="1">
      <c r="A7" s="24">
        <f>IF(B7="","",ROW()-3)</f>
        <v/>
      </c>
      <c r="B7" s="17" t="inlineStr">
        <is>
          <t>FIK-ANG-2026-0042</t>
        </is>
      </c>
      <c r="C7" s="17" t="inlineStr">
        <is>
          <t>OBJ-FIKTIV-NORDHOF-27</t>
        </is>
      </c>
      <c r="D7" s="18" t="n">
        <v>46273</v>
      </c>
      <c r="E7" s="17" t="inlineStr">
        <is>
          <t>Teeküchen</t>
        </is>
      </c>
      <c r="F7" s="17" t="inlineStr">
        <is>
          <t>Arbeitsflächen-, Spülen- und Bodenreinigung</t>
        </is>
      </c>
      <c r="G7" s="19" t="inlineStr">
        <is>
          <t>Werktäglich</t>
        </is>
      </c>
      <c r="H7" s="17" t="inlineStr">
        <is>
          <t>Unterhaltsreinigung</t>
        </is>
      </c>
      <c r="I7" s="20" t="n">
        <v>85</v>
      </c>
      <c r="J7" s="19" t="inlineStr">
        <is>
          <t>m²</t>
        </is>
      </c>
      <c r="K7" s="25">
        <f>IF(G7="","",IFERROR(VLOOKUP(G7,'Parameter'!$E$4:$F$10,2,FALSE),""))</f>
        <v/>
      </c>
      <c r="L7" s="22" t="n">
        <v>0.2</v>
      </c>
      <c r="M7" s="8">
        <f>IF(OR(I7="",K7="",L7=""),"",IFERROR(ROUND(I7*K7*L7,2),""))</f>
        <v/>
      </c>
      <c r="N7" s="19" t="inlineStr">
        <is>
          <t>Zu prüfen</t>
        </is>
      </c>
      <c r="O7" s="26">
        <f>IF(COUNTA(B7:J7,L7,N7)=0,"",IF(B7="","Angebotskennung fehlt",IF('Parameter'!$B$4="","Auswertungskennung fehlt",IF(B7&lt;&gt;'Parameter'!$B$4,"Kennung nicht in Übersicht",IF(C7="","Objektkennung fehlt",IF(D7="","Datum fehlt",IF(NOT(ISNUMBER(D7)),"Datum prüfen",IF(E7="","Bereich fehlt",IF(F7="","Leistungsumfang fehlt",IF(G7="","Intervall fehlt",IF(K7="","Intervall prüfen",IF(NOT(ISNUMBER(K7)),"Intervallfaktor prüfen",IF(H7="","Zuständigkeit fehlt",IF(I7="","Menge fehlt",IF(NOT(ISNUMBER(I7)),"Menge prüfen",IF(J7="","Einheit fehlt",IF(L7="","Preis fehlt",IF(NOT(ISNUMBER(L7)),"Preis prüfen",IF(N7="","Status fehlt",IF(M7="","Berechnung prüfen",IF(NOT(ISNUMBER('Parameter'!$B$8)),"Mengenschwelle prüfen",IF(I7&gt;'Parameter'!$B$8,"Menge manuell prüfen",IF(NOT(ISNUMBER('Parameter'!$B$7)),"Wertschwelle prüfen",IF(M7&gt;'Parameter'!$B$7,"Monatswert manuell prüfen","OK"))))))))))))))))))))))))</f>
        <v/>
      </c>
    </row>
    <row r="8" ht="32" customHeight="1">
      <c r="A8" s="16">
        <f>IF(B8="","",ROW()-3)</f>
        <v/>
      </c>
      <c r="B8" s="17" t="inlineStr">
        <is>
          <t>FIK-ANG-2026-0042</t>
        </is>
      </c>
      <c r="C8" s="17" t="inlineStr">
        <is>
          <t>OBJ-FIKTIV-NORDHOF-27</t>
        </is>
      </c>
      <c r="D8" s="18" t="n">
        <v>46273</v>
      </c>
      <c r="E8" s="17" t="inlineStr">
        <is>
          <t>Treppenhäuser</t>
        </is>
      </c>
      <c r="F8" s="17" t="inlineStr">
        <is>
          <t>Stufen-, Podest- und Handlaufreinigung</t>
        </is>
      </c>
      <c r="G8" s="19" t="inlineStr">
        <is>
          <t>2× wöchentlich</t>
        </is>
      </c>
      <c r="H8" s="17" t="inlineStr">
        <is>
          <t>Treppenhausteam</t>
        </is>
      </c>
      <c r="I8" s="20" t="n">
        <v>420</v>
      </c>
      <c r="J8" s="19" t="inlineStr">
        <is>
          <t>m²</t>
        </is>
      </c>
      <c r="K8" s="21">
        <f>IF(G8="","",IFERROR(VLOOKUP(G8,'Parameter'!$E$4:$F$10,2,FALSE),""))</f>
        <v/>
      </c>
      <c r="L8" s="22" t="n">
        <v>0.1</v>
      </c>
      <c r="M8" s="10">
        <f>IF(OR(I8="",K8="",L8=""),"",IFERROR(ROUND(I8*K8*L8,2),""))</f>
        <v/>
      </c>
      <c r="N8" s="19" t="inlineStr">
        <is>
          <t>Geprüft</t>
        </is>
      </c>
      <c r="O8" s="23">
        <f>IF(COUNTA(B8:J8,L8,N8)=0,"",IF(B8="","Angebotskennung fehlt",IF('Parameter'!$B$4="","Auswertungskennung fehlt",IF(B8&lt;&gt;'Parameter'!$B$4,"Kennung nicht in Übersicht",IF(C8="","Objektkennung fehlt",IF(D8="","Datum fehlt",IF(NOT(ISNUMBER(D8)),"Datum prüfen",IF(E8="","Bereich fehlt",IF(F8="","Leistungsumfang fehlt",IF(G8="","Intervall fehlt",IF(K8="","Intervall prüfen",IF(NOT(ISNUMBER(K8)),"Intervallfaktor prüfen",IF(H8="","Zuständigkeit fehlt",IF(I8="","Menge fehlt",IF(NOT(ISNUMBER(I8)),"Menge prüfen",IF(J8="","Einheit fehlt",IF(L8="","Preis fehlt",IF(NOT(ISNUMBER(L8)),"Preis prüfen",IF(N8="","Status fehlt",IF(M8="","Berechnung prüfen",IF(NOT(ISNUMBER('Parameter'!$B$8)),"Mengenschwelle prüfen",IF(I8&gt;'Parameter'!$B$8,"Menge manuell prüfen",IF(NOT(ISNUMBER('Parameter'!$B$7)),"Wertschwelle prüfen",IF(M8&gt;'Parameter'!$B$7,"Monatswert manuell prüfen","OK"))))))))))))))))))))))))</f>
        <v/>
      </c>
    </row>
    <row r="9" ht="32" customHeight="1">
      <c r="A9" s="24">
        <f>IF(B9="","",ROW()-3)</f>
        <v/>
      </c>
      <c r="B9" s="17" t="inlineStr">
        <is>
          <t>FIK-ANG-2026-0042</t>
        </is>
      </c>
      <c r="C9" s="17" t="inlineStr">
        <is>
          <t>OBJ-FIKTIV-NORDHOF-27</t>
        </is>
      </c>
      <c r="D9" s="18" t="n">
        <v>46273</v>
      </c>
      <c r="E9" s="17" t="inlineStr">
        <is>
          <t>Besprechungsräume</t>
        </is>
      </c>
      <c r="F9" s="17" t="inlineStr">
        <is>
          <t>Oberflächen- und Bodenreinigung</t>
        </is>
      </c>
      <c r="G9" s="19" t="inlineStr">
        <is>
          <t>3× wöchentlich</t>
        </is>
      </c>
      <c r="H9" s="17" t="inlineStr">
        <is>
          <t>Unterhaltsreinigung</t>
        </is>
      </c>
      <c r="I9" s="20" t="n">
        <v>210</v>
      </c>
      <c r="J9" s="19" t="inlineStr">
        <is>
          <t>m²</t>
        </is>
      </c>
      <c r="K9" s="25">
        <f>IF(G9="","",IFERROR(VLOOKUP(G9,'Parameter'!$E$4:$F$10,2,FALSE),""))</f>
        <v/>
      </c>
      <c r="L9" s="22" t="n">
        <v>0.12</v>
      </c>
      <c r="M9" s="8">
        <f>IF(OR(I9="",K9="",L9=""),"",IFERROR(ROUND(I9*K9*L9,2),""))</f>
        <v/>
      </c>
      <c r="N9" s="19" t="inlineStr">
        <is>
          <t>Entwurf</t>
        </is>
      </c>
      <c r="O9" s="26">
        <f>IF(COUNTA(B9:J9,L9,N9)=0,"",IF(B9="","Angebotskennung fehlt",IF('Parameter'!$B$4="","Auswertungskennung fehlt",IF(B9&lt;&gt;'Parameter'!$B$4,"Kennung nicht in Übersicht",IF(C9="","Objektkennung fehlt",IF(D9="","Datum fehlt",IF(NOT(ISNUMBER(D9)),"Datum prüfen",IF(E9="","Bereich fehlt",IF(F9="","Leistungsumfang fehlt",IF(G9="","Intervall fehlt",IF(K9="","Intervall prüfen",IF(NOT(ISNUMBER(K9)),"Intervallfaktor prüfen",IF(H9="","Zuständigkeit fehlt",IF(I9="","Menge fehlt",IF(NOT(ISNUMBER(I9)),"Menge prüfen",IF(J9="","Einheit fehlt",IF(L9="","Preis fehlt",IF(NOT(ISNUMBER(L9)),"Preis prüfen",IF(N9="","Status fehlt",IF(M9="","Berechnung prüfen",IF(NOT(ISNUMBER('Parameter'!$B$8)),"Mengenschwelle prüfen",IF(I9&gt;'Parameter'!$B$8,"Menge manuell prüfen",IF(NOT(ISNUMBER('Parameter'!$B$7)),"Wertschwelle prüfen",IF(M9&gt;'Parameter'!$B$7,"Monatswert manuell prüfen","OK"))))))))))))))))))))))))</f>
        <v/>
      </c>
    </row>
    <row r="10" ht="32" customHeight="1">
      <c r="A10" s="16">
        <f>IF(B10="","",ROW()-3)</f>
        <v/>
      </c>
      <c r="B10" s="17" t="inlineStr">
        <is>
          <t>FIK-ANG-2026-0042</t>
        </is>
      </c>
      <c r="C10" s="17" t="inlineStr">
        <is>
          <t>OBJ-FIKTIV-NORDHOF-27</t>
        </is>
      </c>
      <c r="D10" s="18" t="n">
        <v>46273</v>
      </c>
      <c r="E10" s="17" t="inlineStr">
        <is>
          <t>Glasflächen</t>
        </is>
      </c>
      <c r="F10" s="17" t="inlineStr">
        <is>
          <t>Beidseitige Glas- und Rahmenreinigung</t>
        </is>
      </c>
      <c r="G10" s="19" t="inlineStr">
        <is>
          <t>Quartalsweise</t>
        </is>
      </c>
      <c r="H10" s="17" t="inlineStr">
        <is>
          <t>Glasreinigung</t>
        </is>
      </c>
      <c r="I10" s="20" t="n">
        <v>680</v>
      </c>
      <c r="J10" s="19" t="inlineStr">
        <is>
          <t>m²</t>
        </is>
      </c>
      <c r="K10" s="21">
        <f>IF(G10="","",IFERROR(VLOOKUP(G10,'Parameter'!$E$4:$F$10,2,FALSE),""))</f>
        <v/>
      </c>
      <c r="L10" s="22" t="n">
        <v>1.65</v>
      </c>
      <c r="M10" s="10">
        <f>IF(OR(I10="",K10="",L10=""),"",IFERROR(ROUND(I10*K10*L10,2),""))</f>
        <v/>
      </c>
      <c r="N10" s="19" t="inlineStr">
        <is>
          <t>Zu prüfen</t>
        </is>
      </c>
      <c r="O10" s="23">
        <f>IF(COUNTA(B10:J10,L10,N10)=0,"",IF(B10="","Angebotskennung fehlt",IF('Parameter'!$B$4="","Auswertungskennung fehlt",IF(B10&lt;&gt;'Parameter'!$B$4,"Kennung nicht in Übersicht",IF(C10="","Objektkennung fehlt",IF(D10="","Datum fehlt",IF(NOT(ISNUMBER(D10)),"Datum prüfen",IF(E10="","Bereich fehlt",IF(F10="","Leistungsumfang fehlt",IF(G10="","Intervall fehlt",IF(K10="","Intervall prüfen",IF(NOT(ISNUMBER(K10)),"Intervallfaktor prüfen",IF(H10="","Zuständigkeit fehlt",IF(I10="","Menge fehlt",IF(NOT(ISNUMBER(I10)),"Menge prüfen",IF(J10="","Einheit fehlt",IF(L10="","Preis fehlt",IF(NOT(ISNUMBER(L10)),"Preis prüfen",IF(N10="","Status fehlt",IF(M10="","Berechnung prüfen",IF(NOT(ISNUMBER('Parameter'!$B$8)),"Mengenschwelle prüfen",IF(I10&gt;'Parameter'!$B$8,"Menge manuell prüfen",IF(NOT(ISNUMBER('Parameter'!$B$7)),"Wertschwelle prüfen",IF(M10&gt;'Parameter'!$B$7,"Monatswert manuell prüfen","OK"))))))))))))))))))))))))</f>
        <v/>
      </c>
    </row>
    <row r="11" ht="32" customHeight="1">
      <c r="A11" s="24">
        <f>IF(B11="","",ROW()-3)</f>
        <v/>
      </c>
      <c r="B11" s="17" t="inlineStr">
        <is>
          <t>FIK-ANG-2026-0042</t>
        </is>
      </c>
      <c r="C11" s="17" t="inlineStr">
        <is>
          <t>OBJ-FIKTIV-NORDHOF-27</t>
        </is>
      </c>
      <c r="D11" s="18" t="n">
        <v>46273</v>
      </c>
      <c r="E11" s="17" t="inlineStr">
        <is>
          <t>Verkehrsflächen</t>
        </is>
      </c>
      <c r="F11" s="17" t="inlineStr">
        <is>
          <t>Grundreinigung der Hartbodenflächen</t>
        </is>
      </c>
      <c r="G11" s="19" t="inlineStr">
        <is>
          <t>Jährlich</t>
        </is>
      </c>
      <c r="H11" s="17" t="inlineStr">
        <is>
          <t>Grundreinigung</t>
        </is>
      </c>
      <c r="I11" s="20" t="n">
        <v>950</v>
      </c>
      <c r="J11" s="19" t="inlineStr">
        <is>
          <t>m²</t>
        </is>
      </c>
      <c r="K11" s="25">
        <f>IF(G11="","",IFERROR(VLOOKUP(G11,'Parameter'!$E$4:$F$10,2,FALSE),""))</f>
        <v/>
      </c>
      <c r="L11" s="22" t="n">
        <v>2.8</v>
      </c>
      <c r="M11" s="8">
        <f>IF(OR(I11="",K11="",L11=""),"",IFERROR(ROUND(I11*K11*L11,2),""))</f>
        <v/>
      </c>
      <c r="N11" s="19" t="inlineStr">
        <is>
          <t>Entwurf</t>
        </is>
      </c>
      <c r="O11" s="26">
        <f>IF(COUNTA(B11:J11,L11,N11)=0,"",IF(B11="","Angebotskennung fehlt",IF('Parameter'!$B$4="","Auswertungskennung fehlt",IF(B11&lt;&gt;'Parameter'!$B$4,"Kennung nicht in Übersicht",IF(C11="","Objektkennung fehlt",IF(D11="","Datum fehlt",IF(NOT(ISNUMBER(D11)),"Datum prüfen",IF(E11="","Bereich fehlt",IF(F11="","Leistungsumfang fehlt",IF(G11="","Intervall fehlt",IF(K11="","Intervall prüfen",IF(NOT(ISNUMBER(K11)),"Intervallfaktor prüfen",IF(H11="","Zuständigkeit fehlt",IF(I11="","Menge fehlt",IF(NOT(ISNUMBER(I11)),"Menge prüfen",IF(J11="","Einheit fehlt",IF(L11="","Preis fehlt",IF(NOT(ISNUMBER(L11)),"Preis prüfen",IF(N11="","Status fehlt",IF(M11="","Berechnung prüfen",IF(NOT(ISNUMBER('Parameter'!$B$8)),"Mengenschwelle prüfen",IF(I11&gt;'Parameter'!$B$8,"Menge manuell prüfen",IF(NOT(ISNUMBER('Parameter'!$B$7)),"Wertschwelle prüfen",IF(M11&gt;'Parameter'!$B$7,"Monatswert manuell prüfen","OK"))))))))))))))))))))))))</f>
        <v/>
      </c>
    </row>
    <row r="12" ht="32" customHeight="1">
      <c r="A12" s="16">
        <f>IF(B12="","",ROW()-3)</f>
        <v/>
      </c>
      <c r="B12" s="17" t="inlineStr">
        <is>
          <t>FIK-ANG-2026-0042</t>
        </is>
      </c>
      <c r="C12" s="17" t="inlineStr">
        <is>
          <t>OBJ-FIKTIV-NORDHOF-27</t>
        </is>
      </c>
      <c r="D12" s="18" t="n">
        <v>46273</v>
      </c>
      <c r="E12" s="17" t="inlineStr">
        <is>
          <t>Verbrauchsmaterialservice</t>
        </is>
      </c>
      <c r="F12" s="17" t="inlineStr">
        <is>
          <t>Bestandsprüfung und Nachfüllservice</t>
        </is>
      </c>
      <c r="G12" s="19" t="inlineStr">
        <is>
          <t>Monatlich</t>
        </is>
      </c>
      <c r="H12" s="17" t="inlineStr">
        <is>
          <t>Objektleitung</t>
        </is>
      </c>
      <c r="I12" s="20" t="n">
        <v>1</v>
      </c>
      <c r="J12" s="19" t="inlineStr">
        <is>
          <t>Pauschale</t>
        </is>
      </c>
      <c r="K12" s="21">
        <f>IF(G12="","",IFERROR(VLOOKUP(G12,'Parameter'!$E$4:$F$10,2,FALSE),""))</f>
        <v/>
      </c>
      <c r="L12" s="22" t="n">
        <v>95</v>
      </c>
      <c r="M12" s="10">
        <f>IF(OR(I12="",K12="",L12=""),"",IFERROR(ROUND(I12*K12*L12,2),""))</f>
        <v/>
      </c>
      <c r="N12" s="19" t="inlineStr">
        <is>
          <t>Geprüft</t>
        </is>
      </c>
      <c r="O12" s="23">
        <f>IF(COUNTA(B12:J12,L12,N12)=0,"",IF(B12="","Angebotskennung fehlt",IF('Parameter'!$B$4="","Auswertungskennung fehlt",IF(B12&lt;&gt;'Parameter'!$B$4,"Kennung nicht in Übersicht",IF(C12="","Objektkennung fehlt",IF(D12="","Datum fehlt",IF(NOT(ISNUMBER(D12)),"Datum prüfen",IF(E12="","Bereich fehlt",IF(F12="","Leistungsumfang fehlt",IF(G12="","Intervall fehlt",IF(K12="","Intervall prüfen",IF(NOT(ISNUMBER(K12)),"Intervallfaktor prüfen",IF(H12="","Zuständigkeit fehlt",IF(I12="","Menge fehlt",IF(NOT(ISNUMBER(I12)),"Menge prüfen",IF(J12="","Einheit fehlt",IF(L12="","Preis fehlt",IF(NOT(ISNUMBER(L12)),"Preis prüfen",IF(N12="","Status fehlt",IF(M12="","Berechnung prüfen",IF(NOT(ISNUMBER('Parameter'!$B$8)),"Mengenschwelle prüfen",IF(I12&gt;'Parameter'!$B$8,"Menge manuell prüfen",IF(NOT(ISNUMBER('Parameter'!$B$7)),"Wertschwelle prüfen",IF(M12&gt;'Parameter'!$B$7,"Monatswert manuell prüfen","OK"))))))))))))))))))))))))</f>
        <v/>
      </c>
    </row>
    <row r="13" ht="32" customHeight="1">
      <c r="A13" s="24">
        <f>IF(B13="","",ROW()-3)</f>
        <v/>
      </c>
      <c r="B13" s="17" t="inlineStr">
        <is>
          <t>FIK-ANG-2026-0042</t>
        </is>
      </c>
      <c r="C13" s="17" t="inlineStr">
        <is>
          <t>OBJ-FIKTIV-NORDHOF-27</t>
        </is>
      </c>
      <c r="D13" s="18" t="n">
        <v>46273</v>
      </c>
      <c r="E13" s="17" t="inlineStr">
        <is>
          <t>Außenbereich</t>
        </is>
      </c>
      <c r="F13" s="17" t="inlineStr">
        <is>
          <t>Kehren der befestigten Zugangsflächen</t>
        </is>
      </c>
      <c r="G13" s="19" t="inlineStr">
        <is>
          <t>Wöchentlich</t>
        </is>
      </c>
      <c r="H13" s="17" t="inlineStr">
        <is>
          <t>Außenreinigung</t>
        </is>
      </c>
      <c r="I13" s="20" t="n">
        <v>300</v>
      </c>
      <c r="J13" s="19" t="inlineStr">
        <is>
          <t>m²</t>
        </is>
      </c>
      <c r="K13" s="25">
        <f>IF(G13="","",IFERROR(VLOOKUP(G13,'Parameter'!$E$4:$F$10,2,FALSE),""))</f>
        <v/>
      </c>
      <c r="L13" s="22" t="n">
        <v>0.08</v>
      </c>
      <c r="M13" s="8">
        <f>IF(OR(I13="",K13="",L13=""),"",IFERROR(ROUND(I13*K13*L13,2),""))</f>
        <v/>
      </c>
      <c r="N13" s="19" t="inlineStr">
        <is>
          <t>Entwurf</t>
        </is>
      </c>
      <c r="O13" s="26">
        <f>IF(COUNTA(B13:J13,L13,N13)=0,"",IF(B13="","Angebotskennung fehlt",IF('Parameter'!$B$4="","Auswertungskennung fehlt",IF(B13&lt;&gt;'Parameter'!$B$4,"Kennung nicht in Übersicht",IF(C13="","Objektkennung fehlt",IF(D13="","Datum fehlt",IF(NOT(ISNUMBER(D13)),"Datum prüfen",IF(E13="","Bereich fehlt",IF(F13="","Leistungsumfang fehlt",IF(G13="","Intervall fehlt",IF(K13="","Intervall prüfen",IF(NOT(ISNUMBER(K13)),"Intervallfaktor prüfen",IF(H13="","Zuständigkeit fehlt",IF(I13="","Menge fehlt",IF(NOT(ISNUMBER(I13)),"Menge prüfen",IF(J13="","Einheit fehlt",IF(L13="","Preis fehlt",IF(NOT(ISNUMBER(L13)),"Preis prüfen",IF(N13="","Status fehlt",IF(M13="","Berechnung prüfen",IF(NOT(ISNUMBER('Parameter'!$B$8)),"Mengenschwelle prüfen",IF(I13&gt;'Parameter'!$B$8,"Menge manuell prüfen",IF(NOT(ISNUMBER('Parameter'!$B$7)),"Wertschwelle prüfen",IF(M13&gt;'Parameter'!$B$7,"Monatswert manuell prüfen","OK"))))))))))))))))))))))))</f>
        <v/>
      </c>
    </row>
    <row r="14" ht="32" customHeight="1">
      <c r="A14" s="16">
        <f>IF(B14="","",ROW()-3)</f>
        <v/>
      </c>
      <c r="B14" s="17" t="n"/>
      <c r="C14" s="17" t="n"/>
      <c r="D14" s="18" t="n"/>
      <c r="E14" s="17" t="n"/>
      <c r="F14" s="17" t="n"/>
      <c r="G14" s="19" t="n"/>
      <c r="H14" s="17" t="n"/>
      <c r="I14" s="20" t="n"/>
      <c r="J14" s="19" t="n"/>
      <c r="K14" s="21">
        <f>IF(G14="","",IFERROR(VLOOKUP(G14,'Parameter'!$E$4:$F$10,2,FALSE),""))</f>
        <v/>
      </c>
      <c r="L14" s="22" t="n"/>
      <c r="M14" s="10">
        <f>IF(OR(I14="",K14="",L14=""),"",IFERROR(ROUND(I14*K14*L14,2),""))</f>
        <v/>
      </c>
      <c r="N14" s="19" t="n"/>
      <c r="O14" s="23">
        <f>IF(COUNTA(B14:J14,L14,N14)=0,"",IF(B14="","Angebotskennung fehlt",IF('Parameter'!$B$4="","Auswertungskennung fehlt",IF(B14&lt;&gt;'Parameter'!$B$4,"Kennung nicht in Übersicht",IF(C14="","Objektkennung fehlt",IF(D14="","Datum fehlt",IF(NOT(ISNUMBER(D14)),"Datum prüfen",IF(E14="","Bereich fehlt",IF(F14="","Leistungsumfang fehlt",IF(G14="","Intervall fehlt",IF(K14="","Intervall prüfen",IF(NOT(ISNUMBER(K14)),"Intervallfaktor prüfen",IF(H14="","Zuständigkeit fehlt",IF(I14="","Menge fehlt",IF(NOT(ISNUMBER(I14)),"Menge prüfen",IF(J14="","Einheit fehlt",IF(L14="","Preis fehlt",IF(NOT(ISNUMBER(L14)),"Preis prüfen",IF(N14="","Status fehlt",IF(M14="","Berechnung prüfen",IF(NOT(ISNUMBER('Parameter'!$B$8)),"Mengenschwelle prüfen",IF(I14&gt;'Parameter'!$B$8,"Menge manuell prüfen",IF(NOT(ISNUMBER('Parameter'!$B$7)),"Wertschwelle prüfen",IF(M14&gt;'Parameter'!$B$7,"Monatswert manuell prüfen","OK"))))))))))))))))))))))))</f>
        <v/>
      </c>
    </row>
    <row r="15" ht="32" customHeight="1">
      <c r="A15" s="24">
        <f>IF(B15="","",ROW()-3)</f>
        <v/>
      </c>
      <c r="B15" s="17" t="n"/>
      <c r="C15" s="17" t="n"/>
      <c r="D15" s="18" t="n"/>
      <c r="E15" s="17" t="n"/>
      <c r="F15" s="17" t="n"/>
      <c r="G15" s="19" t="n"/>
      <c r="H15" s="17" t="n"/>
      <c r="I15" s="20" t="n"/>
      <c r="J15" s="19" t="n"/>
      <c r="K15" s="25">
        <f>IF(G15="","",IFERROR(VLOOKUP(G15,'Parameter'!$E$4:$F$10,2,FALSE),""))</f>
        <v/>
      </c>
      <c r="L15" s="22" t="n"/>
      <c r="M15" s="8">
        <f>IF(OR(I15="",K15="",L15=""),"",IFERROR(ROUND(I15*K15*L15,2),""))</f>
        <v/>
      </c>
      <c r="N15" s="19" t="n"/>
      <c r="O15" s="26">
        <f>IF(COUNTA(B15:J15,L15,N15)=0,"",IF(B15="","Angebotskennung fehlt",IF('Parameter'!$B$4="","Auswertungskennung fehlt",IF(B15&lt;&gt;'Parameter'!$B$4,"Kennung nicht in Übersicht",IF(C15="","Objektkennung fehlt",IF(D15="","Datum fehlt",IF(NOT(ISNUMBER(D15)),"Datum prüfen",IF(E15="","Bereich fehlt",IF(F15="","Leistungsumfang fehlt",IF(G15="","Intervall fehlt",IF(K15="","Intervall prüfen",IF(NOT(ISNUMBER(K15)),"Intervallfaktor prüfen",IF(H15="","Zuständigkeit fehlt",IF(I15="","Menge fehlt",IF(NOT(ISNUMBER(I15)),"Menge prüfen",IF(J15="","Einheit fehlt",IF(L15="","Preis fehlt",IF(NOT(ISNUMBER(L15)),"Preis prüfen",IF(N15="","Status fehlt",IF(M15="","Berechnung prüfen",IF(NOT(ISNUMBER('Parameter'!$B$8)),"Mengenschwelle prüfen",IF(I15&gt;'Parameter'!$B$8,"Menge manuell prüfen",IF(NOT(ISNUMBER('Parameter'!$B$7)),"Wertschwelle prüfen",IF(M15&gt;'Parameter'!$B$7,"Monatswert manuell prüfen","OK"))))))))))))))))))))))))</f>
        <v/>
      </c>
    </row>
    <row r="16" ht="32" customHeight="1">
      <c r="A16" s="16">
        <f>IF(B16="","",ROW()-3)</f>
        <v/>
      </c>
      <c r="B16" s="17" t="n"/>
      <c r="C16" s="17" t="n"/>
      <c r="D16" s="18" t="n"/>
      <c r="E16" s="17" t="n"/>
      <c r="F16" s="17" t="n"/>
      <c r="G16" s="19" t="n"/>
      <c r="H16" s="17" t="n"/>
      <c r="I16" s="20" t="n"/>
      <c r="J16" s="19" t="n"/>
      <c r="K16" s="21">
        <f>IF(G16="","",IFERROR(VLOOKUP(G16,'Parameter'!$E$4:$F$10,2,FALSE),""))</f>
        <v/>
      </c>
      <c r="L16" s="22" t="n"/>
      <c r="M16" s="10">
        <f>IF(OR(I16="",K16="",L16=""),"",IFERROR(ROUND(I16*K16*L16,2),""))</f>
        <v/>
      </c>
      <c r="N16" s="19" t="n"/>
      <c r="O16" s="23">
        <f>IF(COUNTA(B16:J16,L16,N16)=0,"",IF(B16="","Angebotskennung fehlt",IF('Parameter'!$B$4="","Auswertungskennung fehlt",IF(B16&lt;&gt;'Parameter'!$B$4,"Kennung nicht in Übersicht",IF(C16="","Objektkennung fehlt",IF(D16="","Datum fehlt",IF(NOT(ISNUMBER(D16)),"Datum prüfen",IF(E16="","Bereich fehlt",IF(F16="","Leistungsumfang fehlt",IF(G16="","Intervall fehlt",IF(K16="","Intervall prüfen",IF(NOT(ISNUMBER(K16)),"Intervallfaktor prüfen",IF(H16="","Zuständigkeit fehlt",IF(I16="","Menge fehlt",IF(NOT(ISNUMBER(I16)),"Menge prüfen",IF(J16="","Einheit fehlt",IF(L16="","Preis fehlt",IF(NOT(ISNUMBER(L16)),"Preis prüfen",IF(N16="","Status fehlt",IF(M16="","Berechnung prüfen",IF(NOT(ISNUMBER('Parameter'!$B$8)),"Mengenschwelle prüfen",IF(I16&gt;'Parameter'!$B$8,"Menge manuell prüfen",IF(NOT(ISNUMBER('Parameter'!$B$7)),"Wertschwelle prüfen",IF(M16&gt;'Parameter'!$B$7,"Monatswert manuell prüfen","OK"))))))))))))))))))))))))</f>
        <v/>
      </c>
    </row>
    <row r="17" ht="32" customHeight="1">
      <c r="A17" s="24">
        <f>IF(B17="","",ROW()-3)</f>
        <v/>
      </c>
      <c r="B17" s="17" t="n"/>
      <c r="C17" s="17" t="n"/>
      <c r="D17" s="18" t="n"/>
      <c r="E17" s="17" t="n"/>
      <c r="F17" s="17" t="n"/>
      <c r="G17" s="19" t="n"/>
      <c r="H17" s="17" t="n"/>
      <c r="I17" s="20" t="n"/>
      <c r="J17" s="19" t="n"/>
      <c r="K17" s="25">
        <f>IF(G17="","",IFERROR(VLOOKUP(G17,'Parameter'!$E$4:$F$10,2,FALSE),""))</f>
        <v/>
      </c>
      <c r="L17" s="22" t="n"/>
      <c r="M17" s="8">
        <f>IF(OR(I17="",K17="",L17=""),"",IFERROR(ROUND(I17*K17*L17,2),""))</f>
        <v/>
      </c>
      <c r="N17" s="19" t="n"/>
      <c r="O17" s="26">
        <f>IF(COUNTA(B17:J17,L17,N17)=0,"",IF(B17="","Angebotskennung fehlt",IF('Parameter'!$B$4="","Auswertungskennung fehlt",IF(B17&lt;&gt;'Parameter'!$B$4,"Kennung nicht in Übersicht",IF(C17="","Objektkennung fehlt",IF(D17="","Datum fehlt",IF(NOT(ISNUMBER(D17)),"Datum prüfen",IF(E17="","Bereich fehlt",IF(F17="","Leistungsumfang fehlt",IF(G17="","Intervall fehlt",IF(K17="","Intervall prüfen",IF(NOT(ISNUMBER(K17)),"Intervallfaktor prüfen",IF(H17="","Zuständigkeit fehlt",IF(I17="","Menge fehlt",IF(NOT(ISNUMBER(I17)),"Menge prüfen",IF(J17="","Einheit fehlt",IF(L17="","Preis fehlt",IF(NOT(ISNUMBER(L17)),"Preis prüfen",IF(N17="","Status fehlt",IF(M17="","Berechnung prüfen",IF(NOT(ISNUMBER('Parameter'!$B$8)),"Mengenschwelle prüfen",IF(I17&gt;'Parameter'!$B$8,"Menge manuell prüfen",IF(NOT(ISNUMBER('Parameter'!$B$7)),"Wertschwelle prüfen",IF(M17&gt;'Parameter'!$B$7,"Monatswert manuell prüfen","OK"))))))))))))))))))))))))</f>
        <v/>
      </c>
    </row>
    <row r="18" ht="32" customHeight="1">
      <c r="A18" s="16">
        <f>IF(B18="","",ROW()-3)</f>
        <v/>
      </c>
      <c r="B18" s="17" t="n"/>
      <c r="C18" s="17" t="n"/>
      <c r="D18" s="18" t="n"/>
      <c r="E18" s="17" t="n"/>
      <c r="F18" s="17" t="n"/>
      <c r="G18" s="19" t="n"/>
      <c r="H18" s="17" t="n"/>
      <c r="I18" s="20" t="n"/>
      <c r="J18" s="19" t="n"/>
      <c r="K18" s="21">
        <f>IF(G18="","",IFERROR(VLOOKUP(G18,'Parameter'!$E$4:$F$10,2,FALSE),""))</f>
        <v/>
      </c>
      <c r="L18" s="22" t="n"/>
      <c r="M18" s="10">
        <f>IF(OR(I18="",K18="",L18=""),"",IFERROR(ROUND(I18*K18*L18,2),""))</f>
        <v/>
      </c>
      <c r="N18" s="19" t="n"/>
      <c r="O18" s="23">
        <f>IF(COUNTA(B18:J18,L18,N18)=0,"",IF(B18="","Angebotskennung fehlt",IF('Parameter'!$B$4="","Auswertungskennung fehlt",IF(B18&lt;&gt;'Parameter'!$B$4,"Kennung nicht in Übersicht",IF(C18="","Objektkennung fehlt",IF(D18="","Datum fehlt",IF(NOT(ISNUMBER(D18)),"Datum prüfen",IF(E18="","Bereich fehlt",IF(F18="","Leistungsumfang fehlt",IF(G18="","Intervall fehlt",IF(K18="","Intervall prüfen",IF(NOT(ISNUMBER(K18)),"Intervallfaktor prüfen",IF(H18="","Zuständigkeit fehlt",IF(I18="","Menge fehlt",IF(NOT(ISNUMBER(I18)),"Menge prüfen",IF(J18="","Einheit fehlt",IF(L18="","Preis fehlt",IF(NOT(ISNUMBER(L18)),"Preis prüfen",IF(N18="","Status fehlt",IF(M18="","Berechnung prüfen",IF(NOT(ISNUMBER('Parameter'!$B$8)),"Mengenschwelle prüfen",IF(I18&gt;'Parameter'!$B$8,"Menge manuell prüfen",IF(NOT(ISNUMBER('Parameter'!$B$7)),"Wertschwelle prüfen",IF(M18&gt;'Parameter'!$B$7,"Monatswert manuell prüfen","OK"))))))))))))))))))))))))</f>
        <v/>
      </c>
    </row>
    <row r="19" ht="32" customHeight="1">
      <c r="A19" s="24">
        <f>IF(B19="","",ROW()-3)</f>
        <v/>
      </c>
      <c r="B19" s="17" t="n"/>
      <c r="C19" s="17" t="n"/>
      <c r="D19" s="18" t="n"/>
      <c r="E19" s="17" t="n"/>
      <c r="F19" s="17" t="n"/>
      <c r="G19" s="19" t="n"/>
      <c r="H19" s="17" t="n"/>
      <c r="I19" s="20" t="n"/>
      <c r="J19" s="19" t="n"/>
      <c r="K19" s="25">
        <f>IF(G19="","",IFERROR(VLOOKUP(G19,'Parameter'!$E$4:$F$10,2,FALSE),""))</f>
        <v/>
      </c>
      <c r="L19" s="22" t="n"/>
      <c r="M19" s="8">
        <f>IF(OR(I19="",K19="",L19=""),"",IFERROR(ROUND(I19*K19*L19,2),""))</f>
        <v/>
      </c>
      <c r="N19" s="19" t="n"/>
      <c r="O19" s="26">
        <f>IF(COUNTA(B19:J19,L19,N19)=0,"",IF(B19="","Angebotskennung fehlt",IF('Parameter'!$B$4="","Auswertungskennung fehlt",IF(B19&lt;&gt;'Parameter'!$B$4,"Kennung nicht in Übersicht",IF(C19="","Objektkennung fehlt",IF(D19="","Datum fehlt",IF(NOT(ISNUMBER(D19)),"Datum prüfen",IF(E19="","Bereich fehlt",IF(F19="","Leistungsumfang fehlt",IF(G19="","Intervall fehlt",IF(K19="","Intervall prüfen",IF(NOT(ISNUMBER(K19)),"Intervallfaktor prüfen",IF(H19="","Zuständigkeit fehlt",IF(I19="","Menge fehlt",IF(NOT(ISNUMBER(I19)),"Menge prüfen",IF(J19="","Einheit fehlt",IF(L19="","Preis fehlt",IF(NOT(ISNUMBER(L19)),"Preis prüfen",IF(N19="","Status fehlt",IF(M19="","Berechnung prüfen",IF(NOT(ISNUMBER('Parameter'!$B$8)),"Mengenschwelle prüfen",IF(I19&gt;'Parameter'!$B$8,"Menge manuell prüfen",IF(NOT(ISNUMBER('Parameter'!$B$7)),"Wertschwelle prüfen",IF(M19&gt;'Parameter'!$B$7,"Monatswert manuell prüfen","OK"))))))))))))))))))))))))</f>
        <v/>
      </c>
    </row>
    <row r="20" ht="32" customHeight="1">
      <c r="A20" s="16">
        <f>IF(B20="","",ROW()-3)</f>
        <v/>
      </c>
      <c r="B20" s="17" t="n"/>
      <c r="C20" s="17" t="n"/>
      <c r="D20" s="18" t="n"/>
      <c r="E20" s="17" t="n"/>
      <c r="F20" s="17" t="n"/>
      <c r="G20" s="19" t="n"/>
      <c r="H20" s="17" t="n"/>
      <c r="I20" s="20" t="n"/>
      <c r="J20" s="19" t="n"/>
      <c r="K20" s="21">
        <f>IF(G20="","",IFERROR(VLOOKUP(G20,'Parameter'!$E$4:$F$10,2,FALSE),""))</f>
        <v/>
      </c>
      <c r="L20" s="22" t="n"/>
      <c r="M20" s="10">
        <f>IF(OR(I20="",K20="",L20=""),"",IFERROR(ROUND(I20*K20*L20,2),""))</f>
        <v/>
      </c>
      <c r="N20" s="19" t="n"/>
      <c r="O20" s="23">
        <f>IF(COUNTA(B20:J20,L20,N20)=0,"",IF(B20="","Angebotskennung fehlt",IF('Parameter'!$B$4="","Auswertungskennung fehlt",IF(B20&lt;&gt;'Parameter'!$B$4,"Kennung nicht in Übersicht",IF(C20="","Objektkennung fehlt",IF(D20="","Datum fehlt",IF(NOT(ISNUMBER(D20)),"Datum prüfen",IF(E20="","Bereich fehlt",IF(F20="","Leistungsumfang fehlt",IF(G20="","Intervall fehlt",IF(K20="","Intervall prüfen",IF(NOT(ISNUMBER(K20)),"Intervallfaktor prüfen",IF(H20="","Zuständigkeit fehlt",IF(I20="","Menge fehlt",IF(NOT(ISNUMBER(I20)),"Menge prüfen",IF(J20="","Einheit fehlt",IF(L20="","Preis fehlt",IF(NOT(ISNUMBER(L20)),"Preis prüfen",IF(N20="","Status fehlt",IF(M20="","Berechnung prüfen",IF(NOT(ISNUMBER('Parameter'!$B$8)),"Mengenschwelle prüfen",IF(I20&gt;'Parameter'!$B$8,"Menge manuell prüfen",IF(NOT(ISNUMBER('Parameter'!$B$7)),"Wertschwelle prüfen",IF(M20&gt;'Parameter'!$B$7,"Monatswert manuell prüfen","OK"))))))))))))))))))))))))</f>
        <v/>
      </c>
    </row>
    <row r="21" ht="32" customHeight="1">
      <c r="A21" s="24">
        <f>IF(B21="","",ROW()-3)</f>
        <v/>
      </c>
      <c r="B21" s="17" t="n"/>
      <c r="C21" s="17" t="n"/>
      <c r="D21" s="18" t="n"/>
      <c r="E21" s="17" t="n"/>
      <c r="F21" s="17" t="n"/>
      <c r="G21" s="19" t="n"/>
      <c r="H21" s="17" t="n"/>
      <c r="I21" s="20" t="n"/>
      <c r="J21" s="19" t="n"/>
      <c r="K21" s="25">
        <f>IF(G21="","",IFERROR(VLOOKUP(G21,'Parameter'!$E$4:$F$10,2,FALSE),""))</f>
        <v/>
      </c>
      <c r="L21" s="22" t="n"/>
      <c r="M21" s="8">
        <f>IF(OR(I21="",K21="",L21=""),"",IFERROR(ROUND(I21*K21*L21,2),""))</f>
        <v/>
      </c>
      <c r="N21" s="19" t="n"/>
      <c r="O21" s="26">
        <f>IF(COUNTA(B21:J21,L21,N21)=0,"",IF(B21="","Angebotskennung fehlt",IF('Parameter'!$B$4="","Auswertungskennung fehlt",IF(B21&lt;&gt;'Parameter'!$B$4,"Kennung nicht in Übersicht",IF(C21="","Objektkennung fehlt",IF(D21="","Datum fehlt",IF(NOT(ISNUMBER(D21)),"Datum prüfen",IF(E21="","Bereich fehlt",IF(F21="","Leistungsumfang fehlt",IF(G21="","Intervall fehlt",IF(K21="","Intervall prüfen",IF(NOT(ISNUMBER(K21)),"Intervallfaktor prüfen",IF(H21="","Zuständigkeit fehlt",IF(I21="","Menge fehlt",IF(NOT(ISNUMBER(I21)),"Menge prüfen",IF(J21="","Einheit fehlt",IF(L21="","Preis fehlt",IF(NOT(ISNUMBER(L21)),"Preis prüfen",IF(N21="","Status fehlt",IF(M21="","Berechnung prüfen",IF(NOT(ISNUMBER('Parameter'!$B$8)),"Mengenschwelle prüfen",IF(I21&gt;'Parameter'!$B$8,"Menge manuell prüfen",IF(NOT(ISNUMBER('Parameter'!$B$7)),"Wertschwelle prüfen",IF(M21&gt;'Parameter'!$B$7,"Monatswert manuell prüfen","OK"))))))))))))))))))))))))</f>
        <v/>
      </c>
    </row>
    <row r="22" ht="32" customHeight="1">
      <c r="A22" s="16">
        <f>IF(B22="","",ROW()-3)</f>
        <v/>
      </c>
      <c r="B22" s="17" t="n"/>
      <c r="C22" s="17" t="n"/>
      <c r="D22" s="18" t="n"/>
      <c r="E22" s="17" t="n"/>
      <c r="F22" s="17" t="n"/>
      <c r="G22" s="19" t="n"/>
      <c r="H22" s="17" t="n"/>
      <c r="I22" s="20" t="n"/>
      <c r="J22" s="19" t="n"/>
      <c r="K22" s="21">
        <f>IF(G22="","",IFERROR(VLOOKUP(G22,'Parameter'!$E$4:$F$10,2,FALSE),""))</f>
        <v/>
      </c>
      <c r="L22" s="22" t="n"/>
      <c r="M22" s="10">
        <f>IF(OR(I22="",K22="",L22=""),"",IFERROR(ROUND(I22*K22*L22,2),""))</f>
        <v/>
      </c>
      <c r="N22" s="19" t="n"/>
      <c r="O22" s="23">
        <f>IF(COUNTA(B22:J22,L22,N22)=0,"",IF(B22="","Angebotskennung fehlt",IF('Parameter'!$B$4="","Auswertungskennung fehlt",IF(B22&lt;&gt;'Parameter'!$B$4,"Kennung nicht in Übersicht",IF(C22="","Objektkennung fehlt",IF(D22="","Datum fehlt",IF(NOT(ISNUMBER(D22)),"Datum prüfen",IF(E22="","Bereich fehlt",IF(F22="","Leistungsumfang fehlt",IF(G22="","Intervall fehlt",IF(K22="","Intervall prüfen",IF(NOT(ISNUMBER(K22)),"Intervallfaktor prüfen",IF(H22="","Zuständigkeit fehlt",IF(I22="","Menge fehlt",IF(NOT(ISNUMBER(I22)),"Menge prüfen",IF(J22="","Einheit fehlt",IF(L22="","Preis fehlt",IF(NOT(ISNUMBER(L22)),"Preis prüfen",IF(N22="","Status fehlt",IF(M22="","Berechnung prüfen",IF(NOT(ISNUMBER('Parameter'!$B$8)),"Mengenschwelle prüfen",IF(I22&gt;'Parameter'!$B$8,"Menge manuell prüfen",IF(NOT(ISNUMBER('Parameter'!$B$7)),"Wertschwelle prüfen",IF(M22&gt;'Parameter'!$B$7,"Monatswert manuell prüfen","OK"))))))))))))))))))))))))</f>
        <v/>
      </c>
    </row>
    <row r="23" ht="32" customHeight="1">
      <c r="A23" s="24">
        <f>IF(B23="","",ROW()-3)</f>
        <v/>
      </c>
      <c r="B23" s="17" t="n"/>
      <c r="C23" s="17" t="n"/>
      <c r="D23" s="18" t="n"/>
      <c r="E23" s="17" t="n"/>
      <c r="F23" s="17" t="n"/>
      <c r="G23" s="19" t="n"/>
      <c r="H23" s="17" t="n"/>
      <c r="I23" s="20" t="n"/>
      <c r="J23" s="19" t="n"/>
      <c r="K23" s="25">
        <f>IF(G23="","",IFERROR(VLOOKUP(G23,'Parameter'!$E$4:$F$10,2,FALSE),""))</f>
        <v/>
      </c>
      <c r="L23" s="22" t="n"/>
      <c r="M23" s="8">
        <f>IF(OR(I23="",K23="",L23=""),"",IFERROR(ROUND(I23*K23*L23,2),""))</f>
        <v/>
      </c>
      <c r="N23" s="19" t="n"/>
      <c r="O23" s="26">
        <f>IF(COUNTA(B23:J23,L23,N23)=0,"",IF(B23="","Angebotskennung fehlt",IF('Parameter'!$B$4="","Auswertungskennung fehlt",IF(B23&lt;&gt;'Parameter'!$B$4,"Kennung nicht in Übersicht",IF(C23="","Objektkennung fehlt",IF(D23="","Datum fehlt",IF(NOT(ISNUMBER(D23)),"Datum prüfen",IF(E23="","Bereich fehlt",IF(F23="","Leistungsumfang fehlt",IF(G23="","Intervall fehlt",IF(K23="","Intervall prüfen",IF(NOT(ISNUMBER(K23)),"Intervallfaktor prüfen",IF(H23="","Zuständigkeit fehlt",IF(I23="","Menge fehlt",IF(NOT(ISNUMBER(I23)),"Menge prüfen",IF(J23="","Einheit fehlt",IF(L23="","Preis fehlt",IF(NOT(ISNUMBER(L23)),"Preis prüfen",IF(N23="","Status fehlt",IF(M23="","Berechnung prüfen",IF(NOT(ISNUMBER('Parameter'!$B$8)),"Mengenschwelle prüfen",IF(I23&gt;'Parameter'!$B$8,"Menge manuell prüfen",IF(NOT(ISNUMBER('Parameter'!$B$7)),"Wertschwelle prüfen",IF(M23&gt;'Parameter'!$B$7,"Monatswert manuell prüfen","OK"))))))))))))))))))))))))</f>
        <v/>
      </c>
    </row>
    <row r="24" ht="32" customHeight="1">
      <c r="A24" s="16">
        <f>IF(B24="","",ROW()-3)</f>
        <v/>
      </c>
      <c r="B24" s="17" t="n"/>
      <c r="C24" s="17" t="n"/>
      <c r="D24" s="18" t="n"/>
      <c r="E24" s="17" t="n"/>
      <c r="F24" s="17" t="n"/>
      <c r="G24" s="19" t="n"/>
      <c r="H24" s="17" t="n"/>
      <c r="I24" s="20" t="n"/>
      <c r="J24" s="19" t="n"/>
      <c r="K24" s="21">
        <f>IF(G24="","",IFERROR(VLOOKUP(G24,'Parameter'!$E$4:$F$10,2,FALSE),""))</f>
        <v/>
      </c>
      <c r="L24" s="22" t="n"/>
      <c r="M24" s="10">
        <f>IF(OR(I24="",K24="",L24=""),"",IFERROR(ROUND(I24*K24*L24,2),""))</f>
        <v/>
      </c>
      <c r="N24" s="19" t="n"/>
      <c r="O24" s="23">
        <f>IF(COUNTA(B24:J24,L24,N24)=0,"",IF(B24="","Angebotskennung fehlt",IF('Parameter'!$B$4="","Auswertungskennung fehlt",IF(B24&lt;&gt;'Parameter'!$B$4,"Kennung nicht in Übersicht",IF(C24="","Objektkennung fehlt",IF(D24="","Datum fehlt",IF(NOT(ISNUMBER(D24)),"Datum prüfen",IF(E24="","Bereich fehlt",IF(F24="","Leistungsumfang fehlt",IF(G24="","Intervall fehlt",IF(K24="","Intervall prüfen",IF(NOT(ISNUMBER(K24)),"Intervallfaktor prüfen",IF(H24="","Zuständigkeit fehlt",IF(I24="","Menge fehlt",IF(NOT(ISNUMBER(I24)),"Menge prüfen",IF(J24="","Einheit fehlt",IF(L24="","Preis fehlt",IF(NOT(ISNUMBER(L24)),"Preis prüfen",IF(N24="","Status fehlt",IF(M24="","Berechnung prüfen",IF(NOT(ISNUMBER('Parameter'!$B$8)),"Mengenschwelle prüfen",IF(I24&gt;'Parameter'!$B$8,"Menge manuell prüfen",IF(NOT(ISNUMBER('Parameter'!$B$7)),"Wertschwelle prüfen",IF(M24&gt;'Parameter'!$B$7,"Monatswert manuell prüfen","OK"))))))))))))))))))))))))</f>
        <v/>
      </c>
    </row>
    <row r="25" ht="32" customHeight="1">
      <c r="A25" s="24">
        <f>IF(B25="","",ROW()-3)</f>
        <v/>
      </c>
      <c r="B25" s="17" t="n"/>
      <c r="C25" s="17" t="n"/>
      <c r="D25" s="18" t="n"/>
      <c r="E25" s="17" t="n"/>
      <c r="F25" s="17" t="n"/>
      <c r="G25" s="19" t="n"/>
      <c r="H25" s="17" t="n"/>
      <c r="I25" s="20" t="n"/>
      <c r="J25" s="19" t="n"/>
      <c r="K25" s="25">
        <f>IF(G25="","",IFERROR(VLOOKUP(G25,'Parameter'!$E$4:$F$10,2,FALSE),""))</f>
        <v/>
      </c>
      <c r="L25" s="22" t="n"/>
      <c r="M25" s="8">
        <f>IF(OR(I25="",K25="",L25=""),"",IFERROR(ROUND(I25*K25*L25,2),""))</f>
        <v/>
      </c>
      <c r="N25" s="19" t="n"/>
      <c r="O25" s="26">
        <f>IF(COUNTA(B25:J25,L25,N25)=0,"",IF(B25="","Angebotskennung fehlt",IF('Parameter'!$B$4="","Auswertungskennung fehlt",IF(B25&lt;&gt;'Parameter'!$B$4,"Kennung nicht in Übersicht",IF(C25="","Objektkennung fehlt",IF(D25="","Datum fehlt",IF(NOT(ISNUMBER(D25)),"Datum prüfen",IF(E25="","Bereich fehlt",IF(F25="","Leistungsumfang fehlt",IF(G25="","Intervall fehlt",IF(K25="","Intervall prüfen",IF(NOT(ISNUMBER(K25)),"Intervallfaktor prüfen",IF(H25="","Zuständigkeit fehlt",IF(I25="","Menge fehlt",IF(NOT(ISNUMBER(I25)),"Menge prüfen",IF(J25="","Einheit fehlt",IF(L25="","Preis fehlt",IF(NOT(ISNUMBER(L25)),"Preis prüfen",IF(N25="","Status fehlt",IF(M25="","Berechnung prüfen",IF(NOT(ISNUMBER('Parameter'!$B$8)),"Mengenschwelle prüfen",IF(I25&gt;'Parameter'!$B$8,"Menge manuell prüfen",IF(NOT(ISNUMBER('Parameter'!$B$7)),"Wertschwelle prüfen",IF(M25&gt;'Parameter'!$B$7,"Monatswert manuell prüfen","OK"))))))))))))))))))))))))</f>
        <v/>
      </c>
    </row>
    <row r="26" ht="32" customHeight="1">
      <c r="A26" s="16">
        <f>IF(B26="","",ROW()-3)</f>
        <v/>
      </c>
      <c r="B26" s="17" t="n"/>
      <c r="C26" s="17" t="n"/>
      <c r="D26" s="18" t="n"/>
      <c r="E26" s="17" t="n"/>
      <c r="F26" s="17" t="n"/>
      <c r="G26" s="19" t="n"/>
      <c r="H26" s="17" t="n"/>
      <c r="I26" s="20" t="n"/>
      <c r="J26" s="19" t="n"/>
      <c r="K26" s="21">
        <f>IF(G26="","",IFERROR(VLOOKUP(G26,'Parameter'!$E$4:$F$10,2,FALSE),""))</f>
        <v/>
      </c>
      <c r="L26" s="22" t="n"/>
      <c r="M26" s="10">
        <f>IF(OR(I26="",K26="",L26=""),"",IFERROR(ROUND(I26*K26*L26,2),""))</f>
        <v/>
      </c>
      <c r="N26" s="19" t="n"/>
      <c r="O26" s="23">
        <f>IF(COUNTA(B26:J26,L26,N26)=0,"",IF(B26="","Angebotskennung fehlt",IF('Parameter'!$B$4="","Auswertungskennung fehlt",IF(B26&lt;&gt;'Parameter'!$B$4,"Kennung nicht in Übersicht",IF(C26="","Objektkennung fehlt",IF(D26="","Datum fehlt",IF(NOT(ISNUMBER(D26)),"Datum prüfen",IF(E26="","Bereich fehlt",IF(F26="","Leistungsumfang fehlt",IF(G26="","Intervall fehlt",IF(K26="","Intervall prüfen",IF(NOT(ISNUMBER(K26)),"Intervallfaktor prüfen",IF(H26="","Zuständigkeit fehlt",IF(I26="","Menge fehlt",IF(NOT(ISNUMBER(I26)),"Menge prüfen",IF(J26="","Einheit fehlt",IF(L26="","Preis fehlt",IF(NOT(ISNUMBER(L26)),"Preis prüfen",IF(N26="","Status fehlt",IF(M26="","Berechnung prüfen",IF(NOT(ISNUMBER('Parameter'!$B$8)),"Mengenschwelle prüfen",IF(I26&gt;'Parameter'!$B$8,"Menge manuell prüfen",IF(NOT(ISNUMBER('Parameter'!$B$7)),"Wertschwelle prüfen",IF(M26&gt;'Parameter'!$B$7,"Monatswert manuell prüfen","OK"))))))))))))))))))))))))</f>
        <v/>
      </c>
    </row>
    <row r="27" ht="32" customHeight="1">
      <c r="A27" s="24">
        <f>IF(B27="","",ROW()-3)</f>
        <v/>
      </c>
      <c r="B27" s="17" t="n"/>
      <c r="C27" s="17" t="n"/>
      <c r="D27" s="18" t="n"/>
      <c r="E27" s="17" t="n"/>
      <c r="F27" s="17" t="n"/>
      <c r="G27" s="19" t="n"/>
      <c r="H27" s="17" t="n"/>
      <c r="I27" s="20" t="n"/>
      <c r="J27" s="19" t="n"/>
      <c r="K27" s="25">
        <f>IF(G27="","",IFERROR(VLOOKUP(G27,'Parameter'!$E$4:$F$10,2,FALSE),""))</f>
        <v/>
      </c>
      <c r="L27" s="22" t="n"/>
      <c r="M27" s="8">
        <f>IF(OR(I27="",K27="",L27=""),"",IFERROR(ROUND(I27*K27*L27,2),""))</f>
        <v/>
      </c>
      <c r="N27" s="19" t="n"/>
      <c r="O27" s="26">
        <f>IF(COUNTA(B27:J27,L27,N27)=0,"",IF(B27="","Angebotskennung fehlt",IF('Parameter'!$B$4="","Auswertungskennung fehlt",IF(B27&lt;&gt;'Parameter'!$B$4,"Kennung nicht in Übersicht",IF(C27="","Objektkennung fehlt",IF(D27="","Datum fehlt",IF(NOT(ISNUMBER(D27)),"Datum prüfen",IF(E27="","Bereich fehlt",IF(F27="","Leistungsumfang fehlt",IF(G27="","Intervall fehlt",IF(K27="","Intervall prüfen",IF(NOT(ISNUMBER(K27)),"Intervallfaktor prüfen",IF(H27="","Zuständigkeit fehlt",IF(I27="","Menge fehlt",IF(NOT(ISNUMBER(I27)),"Menge prüfen",IF(J27="","Einheit fehlt",IF(L27="","Preis fehlt",IF(NOT(ISNUMBER(L27)),"Preis prüfen",IF(N27="","Status fehlt",IF(M27="","Berechnung prüfen",IF(NOT(ISNUMBER('Parameter'!$B$8)),"Mengenschwelle prüfen",IF(I27&gt;'Parameter'!$B$8,"Menge manuell prüfen",IF(NOT(ISNUMBER('Parameter'!$B$7)),"Wertschwelle prüfen",IF(M27&gt;'Parameter'!$B$7,"Monatswert manuell prüfen","OK"))))))))))))))))))))))))</f>
        <v/>
      </c>
    </row>
    <row r="28" ht="32" customHeight="1">
      <c r="A28" s="16">
        <f>IF(B28="","",ROW()-3)</f>
        <v/>
      </c>
      <c r="B28" s="17" t="n"/>
      <c r="C28" s="17" t="n"/>
      <c r="D28" s="18" t="n"/>
      <c r="E28" s="17" t="n"/>
      <c r="F28" s="17" t="n"/>
      <c r="G28" s="19" t="n"/>
      <c r="H28" s="17" t="n"/>
      <c r="I28" s="20" t="n"/>
      <c r="J28" s="19" t="n"/>
      <c r="K28" s="21">
        <f>IF(G28="","",IFERROR(VLOOKUP(G28,'Parameter'!$E$4:$F$10,2,FALSE),""))</f>
        <v/>
      </c>
      <c r="L28" s="22" t="n"/>
      <c r="M28" s="10">
        <f>IF(OR(I28="",K28="",L28=""),"",IFERROR(ROUND(I28*K28*L28,2),""))</f>
        <v/>
      </c>
      <c r="N28" s="19" t="n"/>
      <c r="O28" s="23">
        <f>IF(COUNTA(B28:J28,L28,N28)=0,"",IF(B28="","Angebotskennung fehlt",IF('Parameter'!$B$4="","Auswertungskennung fehlt",IF(B28&lt;&gt;'Parameter'!$B$4,"Kennung nicht in Übersicht",IF(C28="","Objektkennung fehlt",IF(D28="","Datum fehlt",IF(NOT(ISNUMBER(D28)),"Datum prüfen",IF(E28="","Bereich fehlt",IF(F28="","Leistungsumfang fehlt",IF(G28="","Intervall fehlt",IF(K28="","Intervall prüfen",IF(NOT(ISNUMBER(K28)),"Intervallfaktor prüfen",IF(H28="","Zuständigkeit fehlt",IF(I28="","Menge fehlt",IF(NOT(ISNUMBER(I28)),"Menge prüfen",IF(J28="","Einheit fehlt",IF(L28="","Preis fehlt",IF(NOT(ISNUMBER(L28)),"Preis prüfen",IF(N28="","Status fehlt",IF(M28="","Berechnung prüfen",IF(NOT(ISNUMBER('Parameter'!$B$8)),"Mengenschwelle prüfen",IF(I28&gt;'Parameter'!$B$8,"Menge manuell prüfen",IF(NOT(ISNUMBER('Parameter'!$B$7)),"Wertschwelle prüfen",IF(M28&gt;'Parameter'!$B$7,"Monatswert manuell prüfen","OK"))))))))))))))))))))))))</f>
        <v/>
      </c>
    </row>
    <row r="29" ht="32" customHeight="1">
      <c r="A29" s="24">
        <f>IF(B29="","",ROW()-3)</f>
        <v/>
      </c>
      <c r="B29" s="17" t="n"/>
      <c r="C29" s="17" t="n"/>
      <c r="D29" s="18" t="n"/>
      <c r="E29" s="17" t="n"/>
      <c r="F29" s="17" t="n"/>
      <c r="G29" s="19" t="n"/>
      <c r="H29" s="17" t="n"/>
      <c r="I29" s="20" t="n"/>
      <c r="J29" s="19" t="n"/>
      <c r="K29" s="25">
        <f>IF(G29="","",IFERROR(VLOOKUP(G29,'Parameter'!$E$4:$F$10,2,FALSE),""))</f>
        <v/>
      </c>
      <c r="L29" s="22" t="n"/>
      <c r="M29" s="8">
        <f>IF(OR(I29="",K29="",L29=""),"",IFERROR(ROUND(I29*K29*L29,2),""))</f>
        <v/>
      </c>
      <c r="N29" s="19" t="n"/>
      <c r="O29" s="26">
        <f>IF(COUNTA(B29:J29,L29,N29)=0,"",IF(B29="","Angebotskennung fehlt",IF('Parameter'!$B$4="","Auswertungskennung fehlt",IF(B29&lt;&gt;'Parameter'!$B$4,"Kennung nicht in Übersicht",IF(C29="","Objektkennung fehlt",IF(D29="","Datum fehlt",IF(NOT(ISNUMBER(D29)),"Datum prüfen",IF(E29="","Bereich fehlt",IF(F29="","Leistungsumfang fehlt",IF(G29="","Intervall fehlt",IF(K29="","Intervall prüfen",IF(NOT(ISNUMBER(K29)),"Intervallfaktor prüfen",IF(H29="","Zuständigkeit fehlt",IF(I29="","Menge fehlt",IF(NOT(ISNUMBER(I29)),"Menge prüfen",IF(J29="","Einheit fehlt",IF(L29="","Preis fehlt",IF(NOT(ISNUMBER(L29)),"Preis prüfen",IF(N29="","Status fehlt",IF(M29="","Berechnung prüfen",IF(NOT(ISNUMBER('Parameter'!$B$8)),"Mengenschwelle prüfen",IF(I29&gt;'Parameter'!$B$8,"Menge manuell prüfen",IF(NOT(ISNUMBER('Parameter'!$B$7)),"Wertschwelle prüfen",IF(M29&gt;'Parameter'!$B$7,"Monatswert manuell prüfen","OK"))))))))))))))))))))))))</f>
        <v/>
      </c>
    </row>
    <row r="30" ht="32" customHeight="1">
      <c r="A30" s="16">
        <f>IF(B30="","",ROW()-3)</f>
        <v/>
      </c>
      <c r="B30" s="17" t="n"/>
      <c r="C30" s="17" t="n"/>
      <c r="D30" s="18" t="n"/>
      <c r="E30" s="17" t="n"/>
      <c r="F30" s="17" t="n"/>
      <c r="G30" s="19" t="n"/>
      <c r="H30" s="17" t="n"/>
      <c r="I30" s="20" t="n"/>
      <c r="J30" s="19" t="n"/>
      <c r="K30" s="21">
        <f>IF(G30="","",IFERROR(VLOOKUP(G30,'Parameter'!$E$4:$F$10,2,FALSE),""))</f>
        <v/>
      </c>
      <c r="L30" s="22" t="n"/>
      <c r="M30" s="10">
        <f>IF(OR(I30="",K30="",L30=""),"",IFERROR(ROUND(I30*K30*L30,2),""))</f>
        <v/>
      </c>
      <c r="N30" s="19" t="n"/>
      <c r="O30" s="23">
        <f>IF(COUNTA(B30:J30,L30,N30)=0,"",IF(B30="","Angebotskennung fehlt",IF('Parameter'!$B$4="","Auswertungskennung fehlt",IF(B30&lt;&gt;'Parameter'!$B$4,"Kennung nicht in Übersicht",IF(C30="","Objektkennung fehlt",IF(D30="","Datum fehlt",IF(NOT(ISNUMBER(D30)),"Datum prüfen",IF(E30="","Bereich fehlt",IF(F30="","Leistungsumfang fehlt",IF(G30="","Intervall fehlt",IF(K30="","Intervall prüfen",IF(NOT(ISNUMBER(K30)),"Intervallfaktor prüfen",IF(H30="","Zuständigkeit fehlt",IF(I30="","Menge fehlt",IF(NOT(ISNUMBER(I30)),"Menge prüfen",IF(J30="","Einheit fehlt",IF(L30="","Preis fehlt",IF(NOT(ISNUMBER(L30)),"Preis prüfen",IF(N30="","Status fehlt",IF(M30="","Berechnung prüfen",IF(NOT(ISNUMBER('Parameter'!$B$8)),"Mengenschwelle prüfen",IF(I30&gt;'Parameter'!$B$8,"Menge manuell prüfen",IF(NOT(ISNUMBER('Parameter'!$B$7)),"Wertschwelle prüfen",IF(M30&gt;'Parameter'!$B$7,"Monatswert manuell prüfen","OK"))))))))))))))))))))))))</f>
        <v/>
      </c>
    </row>
    <row r="31" ht="32" customHeight="1">
      <c r="A31" s="24">
        <f>IF(B31="","",ROW()-3)</f>
        <v/>
      </c>
      <c r="B31" s="17" t="n"/>
      <c r="C31" s="17" t="n"/>
      <c r="D31" s="18" t="n"/>
      <c r="E31" s="17" t="n"/>
      <c r="F31" s="17" t="n"/>
      <c r="G31" s="19" t="n"/>
      <c r="H31" s="17" t="n"/>
      <c r="I31" s="20" t="n"/>
      <c r="J31" s="19" t="n"/>
      <c r="K31" s="25">
        <f>IF(G31="","",IFERROR(VLOOKUP(G31,'Parameter'!$E$4:$F$10,2,FALSE),""))</f>
        <v/>
      </c>
      <c r="L31" s="22" t="n"/>
      <c r="M31" s="8">
        <f>IF(OR(I31="",K31="",L31=""),"",IFERROR(ROUND(I31*K31*L31,2),""))</f>
        <v/>
      </c>
      <c r="N31" s="19" t="n"/>
      <c r="O31" s="26">
        <f>IF(COUNTA(B31:J31,L31,N31)=0,"",IF(B31="","Angebotskennung fehlt",IF('Parameter'!$B$4="","Auswertungskennung fehlt",IF(B31&lt;&gt;'Parameter'!$B$4,"Kennung nicht in Übersicht",IF(C31="","Objektkennung fehlt",IF(D31="","Datum fehlt",IF(NOT(ISNUMBER(D31)),"Datum prüfen",IF(E31="","Bereich fehlt",IF(F31="","Leistungsumfang fehlt",IF(G31="","Intervall fehlt",IF(K31="","Intervall prüfen",IF(NOT(ISNUMBER(K31)),"Intervallfaktor prüfen",IF(H31="","Zuständigkeit fehlt",IF(I31="","Menge fehlt",IF(NOT(ISNUMBER(I31)),"Menge prüfen",IF(J31="","Einheit fehlt",IF(L31="","Preis fehlt",IF(NOT(ISNUMBER(L31)),"Preis prüfen",IF(N31="","Status fehlt",IF(M31="","Berechnung prüfen",IF(NOT(ISNUMBER('Parameter'!$B$8)),"Mengenschwelle prüfen",IF(I31&gt;'Parameter'!$B$8,"Menge manuell prüfen",IF(NOT(ISNUMBER('Parameter'!$B$7)),"Wertschwelle prüfen",IF(M31&gt;'Parameter'!$B$7,"Monatswert manuell prüfen","OK"))))))))))))))))))))))))</f>
        <v/>
      </c>
    </row>
    <row r="32" ht="32" customHeight="1">
      <c r="A32" s="16">
        <f>IF(B32="","",ROW()-3)</f>
        <v/>
      </c>
      <c r="B32" s="17" t="n"/>
      <c r="C32" s="17" t="n"/>
      <c r="D32" s="18" t="n"/>
      <c r="E32" s="17" t="n"/>
      <c r="F32" s="17" t="n"/>
      <c r="G32" s="19" t="n"/>
      <c r="H32" s="17" t="n"/>
      <c r="I32" s="20" t="n"/>
      <c r="J32" s="19" t="n"/>
      <c r="K32" s="21">
        <f>IF(G32="","",IFERROR(VLOOKUP(G32,'Parameter'!$E$4:$F$10,2,FALSE),""))</f>
        <v/>
      </c>
      <c r="L32" s="22" t="n"/>
      <c r="M32" s="10">
        <f>IF(OR(I32="",K32="",L32=""),"",IFERROR(ROUND(I32*K32*L32,2),""))</f>
        <v/>
      </c>
      <c r="N32" s="19" t="n"/>
      <c r="O32" s="23">
        <f>IF(COUNTA(B32:J32,L32,N32)=0,"",IF(B32="","Angebotskennung fehlt",IF('Parameter'!$B$4="","Auswertungskennung fehlt",IF(B32&lt;&gt;'Parameter'!$B$4,"Kennung nicht in Übersicht",IF(C32="","Objektkennung fehlt",IF(D32="","Datum fehlt",IF(NOT(ISNUMBER(D32)),"Datum prüfen",IF(E32="","Bereich fehlt",IF(F32="","Leistungsumfang fehlt",IF(G32="","Intervall fehlt",IF(K32="","Intervall prüfen",IF(NOT(ISNUMBER(K32)),"Intervallfaktor prüfen",IF(H32="","Zuständigkeit fehlt",IF(I32="","Menge fehlt",IF(NOT(ISNUMBER(I32)),"Menge prüfen",IF(J32="","Einheit fehlt",IF(L32="","Preis fehlt",IF(NOT(ISNUMBER(L32)),"Preis prüfen",IF(N32="","Status fehlt",IF(M32="","Berechnung prüfen",IF(NOT(ISNUMBER('Parameter'!$B$8)),"Mengenschwelle prüfen",IF(I32&gt;'Parameter'!$B$8,"Menge manuell prüfen",IF(NOT(ISNUMBER('Parameter'!$B$7)),"Wertschwelle prüfen",IF(M32&gt;'Parameter'!$B$7,"Monatswert manuell prüfen","OK"))))))))))))))))))))))))</f>
        <v/>
      </c>
    </row>
    <row r="33" ht="32" customHeight="1">
      <c r="A33" s="24">
        <f>IF(B33="","",ROW()-3)</f>
        <v/>
      </c>
      <c r="B33" s="17" t="n"/>
      <c r="C33" s="17" t="n"/>
      <c r="D33" s="18" t="n"/>
      <c r="E33" s="17" t="n"/>
      <c r="F33" s="17" t="n"/>
      <c r="G33" s="19" t="n"/>
      <c r="H33" s="17" t="n"/>
      <c r="I33" s="20" t="n"/>
      <c r="J33" s="19" t="n"/>
      <c r="K33" s="25">
        <f>IF(G33="","",IFERROR(VLOOKUP(G33,'Parameter'!$E$4:$F$10,2,FALSE),""))</f>
        <v/>
      </c>
      <c r="L33" s="22" t="n"/>
      <c r="M33" s="8">
        <f>IF(OR(I33="",K33="",L33=""),"",IFERROR(ROUND(I33*K33*L33,2),""))</f>
        <v/>
      </c>
      <c r="N33" s="19" t="n"/>
      <c r="O33" s="26">
        <f>IF(COUNTA(B33:J33,L33,N33)=0,"",IF(B33="","Angebotskennung fehlt",IF('Parameter'!$B$4="","Auswertungskennung fehlt",IF(B33&lt;&gt;'Parameter'!$B$4,"Kennung nicht in Übersicht",IF(C33="","Objektkennung fehlt",IF(D33="","Datum fehlt",IF(NOT(ISNUMBER(D33)),"Datum prüfen",IF(E33="","Bereich fehlt",IF(F33="","Leistungsumfang fehlt",IF(G33="","Intervall fehlt",IF(K33="","Intervall prüfen",IF(NOT(ISNUMBER(K33)),"Intervallfaktor prüfen",IF(H33="","Zuständigkeit fehlt",IF(I33="","Menge fehlt",IF(NOT(ISNUMBER(I33)),"Menge prüfen",IF(J33="","Einheit fehlt",IF(L33="","Preis fehlt",IF(NOT(ISNUMBER(L33)),"Preis prüfen",IF(N33="","Status fehlt",IF(M33="","Berechnung prüfen",IF(NOT(ISNUMBER('Parameter'!$B$8)),"Mengenschwelle prüfen",IF(I33&gt;'Parameter'!$B$8,"Menge manuell prüfen",IF(NOT(ISNUMBER('Parameter'!$B$7)),"Wertschwelle prüfen",IF(M33&gt;'Parameter'!$B$7,"Monatswert manuell prüfen","OK"))))))))))))))))))))))))</f>
        <v/>
      </c>
    </row>
    <row r="34" ht="32" customHeight="1">
      <c r="A34" s="16">
        <f>IF(B34="","",ROW()-3)</f>
        <v/>
      </c>
      <c r="B34" s="17" t="n"/>
      <c r="C34" s="17" t="n"/>
      <c r="D34" s="18" t="n"/>
      <c r="E34" s="17" t="n"/>
      <c r="F34" s="17" t="n"/>
      <c r="G34" s="19" t="n"/>
      <c r="H34" s="17" t="n"/>
      <c r="I34" s="20" t="n"/>
      <c r="J34" s="19" t="n"/>
      <c r="K34" s="21">
        <f>IF(G34="","",IFERROR(VLOOKUP(G34,'Parameter'!$E$4:$F$10,2,FALSE),""))</f>
        <v/>
      </c>
      <c r="L34" s="22" t="n"/>
      <c r="M34" s="10">
        <f>IF(OR(I34="",K34="",L34=""),"",IFERROR(ROUND(I34*K34*L34,2),""))</f>
        <v/>
      </c>
      <c r="N34" s="19" t="n"/>
      <c r="O34" s="23">
        <f>IF(COUNTA(B34:J34,L34,N34)=0,"",IF(B34="","Angebotskennung fehlt",IF('Parameter'!$B$4="","Auswertungskennung fehlt",IF(B34&lt;&gt;'Parameter'!$B$4,"Kennung nicht in Übersicht",IF(C34="","Objektkennung fehlt",IF(D34="","Datum fehlt",IF(NOT(ISNUMBER(D34)),"Datum prüfen",IF(E34="","Bereich fehlt",IF(F34="","Leistungsumfang fehlt",IF(G34="","Intervall fehlt",IF(K34="","Intervall prüfen",IF(NOT(ISNUMBER(K34)),"Intervallfaktor prüfen",IF(H34="","Zuständigkeit fehlt",IF(I34="","Menge fehlt",IF(NOT(ISNUMBER(I34)),"Menge prüfen",IF(J34="","Einheit fehlt",IF(L34="","Preis fehlt",IF(NOT(ISNUMBER(L34)),"Preis prüfen",IF(N34="","Status fehlt",IF(M34="","Berechnung prüfen",IF(NOT(ISNUMBER('Parameter'!$B$8)),"Mengenschwelle prüfen",IF(I34&gt;'Parameter'!$B$8,"Menge manuell prüfen",IF(NOT(ISNUMBER('Parameter'!$B$7)),"Wertschwelle prüfen",IF(M34&gt;'Parameter'!$B$7,"Monatswert manuell prüfen","OK"))))))))))))))))))))))))</f>
        <v/>
      </c>
    </row>
    <row r="35" ht="32" customHeight="1">
      <c r="A35" s="24">
        <f>IF(B35="","",ROW()-3)</f>
        <v/>
      </c>
      <c r="B35" s="17" t="n"/>
      <c r="C35" s="17" t="n"/>
      <c r="D35" s="18" t="n"/>
      <c r="E35" s="17" t="n"/>
      <c r="F35" s="17" t="n"/>
      <c r="G35" s="19" t="n"/>
      <c r="H35" s="17" t="n"/>
      <c r="I35" s="20" t="n"/>
      <c r="J35" s="19" t="n"/>
      <c r="K35" s="25">
        <f>IF(G35="","",IFERROR(VLOOKUP(G35,'Parameter'!$E$4:$F$10,2,FALSE),""))</f>
        <v/>
      </c>
      <c r="L35" s="22" t="n"/>
      <c r="M35" s="8">
        <f>IF(OR(I35="",K35="",L35=""),"",IFERROR(ROUND(I35*K35*L35,2),""))</f>
        <v/>
      </c>
      <c r="N35" s="19" t="n"/>
      <c r="O35" s="26">
        <f>IF(COUNTA(B35:J35,L35,N35)=0,"",IF(B35="","Angebotskennung fehlt",IF('Parameter'!$B$4="","Auswertungskennung fehlt",IF(B35&lt;&gt;'Parameter'!$B$4,"Kennung nicht in Übersicht",IF(C35="","Objektkennung fehlt",IF(D35="","Datum fehlt",IF(NOT(ISNUMBER(D35)),"Datum prüfen",IF(E35="","Bereich fehlt",IF(F35="","Leistungsumfang fehlt",IF(G35="","Intervall fehlt",IF(K35="","Intervall prüfen",IF(NOT(ISNUMBER(K35)),"Intervallfaktor prüfen",IF(H35="","Zuständigkeit fehlt",IF(I35="","Menge fehlt",IF(NOT(ISNUMBER(I35)),"Menge prüfen",IF(J35="","Einheit fehlt",IF(L35="","Preis fehlt",IF(NOT(ISNUMBER(L35)),"Preis prüfen",IF(N35="","Status fehlt",IF(M35="","Berechnung prüfen",IF(NOT(ISNUMBER('Parameter'!$B$8)),"Mengenschwelle prüfen",IF(I35&gt;'Parameter'!$B$8,"Menge manuell prüfen",IF(NOT(ISNUMBER('Parameter'!$B$7)),"Wertschwelle prüfen",IF(M35&gt;'Parameter'!$B$7,"Monatswert manuell prüfen","OK"))))))))))))))))))))))))</f>
        <v/>
      </c>
    </row>
    <row r="36" ht="32" customHeight="1">
      <c r="A36" s="16">
        <f>IF(B36="","",ROW()-3)</f>
        <v/>
      </c>
      <c r="B36" s="17" t="n"/>
      <c r="C36" s="17" t="n"/>
      <c r="D36" s="18" t="n"/>
      <c r="E36" s="17" t="n"/>
      <c r="F36" s="17" t="n"/>
      <c r="G36" s="19" t="n"/>
      <c r="H36" s="17" t="n"/>
      <c r="I36" s="20" t="n"/>
      <c r="J36" s="19" t="n"/>
      <c r="K36" s="21">
        <f>IF(G36="","",IFERROR(VLOOKUP(G36,'Parameter'!$E$4:$F$10,2,FALSE),""))</f>
        <v/>
      </c>
      <c r="L36" s="22" t="n"/>
      <c r="M36" s="10">
        <f>IF(OR(I36="",K36="",L36=""),"",IFERROR(ROUND(I36*K36*L36,2),""))</f>
        <v/>
      </c>
      <c r="N36" s="19" t="n"/>
      <c r="O36" s="23">
        <f>IF(COUNTA(B36:J36,L36,N36)=0,"",IF(B36="","Angebotskennung fehlt",IF('Parameter'!$B$4="","Auswertungskennung fehlt",IF(B36&lt;&gt;'Parameter'!$B$4,"Kennung nicht in Übersicht",IF(C36="","Objektkennung fehlt",IF(D36="","Datum fehlt",IF(NOT(ISNUMBER(D36)),"Datum prüfen",IF(E36="","Bereich fehlt",IF(F36="","Leistungsumfang fehlt",IF(G36="","Intervall fehlt",IF(K36="","Intervall prüfen",IF(NOT(ISNUMBER(K36)),"Intervallfaktor prüfen",IF(H36="","Zuständigkeit fehlt",IF(I36="","Menge fehlt",IF(NOT(ISNUMBER(I36)),"Menge prüfen",IF(J36="","Einheit fehlt",IF(L36="","Preis fehlt",IF(NOT(ISNUMBER(L36)),"Preis prüfen",IF(N36="","Status fehlt",IF(M36="","Berechnung prüfen",IF(NOT(ISNUMBER('Parameter'!$B$8)),"Mengenschwelle prüfen",IF(I36&gt;'Parameter'!$B$8,"Menge manuell prüfen",IF(NOT(ISNUMBER('Parameter'!$B$7)),"Wertschwelle prüfen",IF(M36&gt;'Parameter'!$B$7,"Monatswert manuell prüfen","OK"))))))))))))))))))))))))</f>
        <v/>
      </c>
    </row>
    <row r="37" ht="32" customHeight="1">
      <c r="A37" s="24">
        <f>IF(B37="","",ROW()-3)</f>
        <v/>
      </c>
      <c r="B37" s="17" t="n"/>
      <c r="C37" s="17" t="n"/>
      <c r="D37" s="18" t="n"/>
      <c r="E37" s="17" t="n"/>
      <c r="F37" s="17" t="n"/>
      <c r="G37" s="19" t="n"/>
      <c r="H37" s="17" t="n"/>
      <c r="I37" s="20" t="n"/>
      <c r="J37" s="19" t="n"/>
      <c r="K37" s="25">
        <f>IF(G37="","",IFERROR(VLOOKUP(G37,'Parameter'!$E$4:$F$10,2,FALSE),""))</f>
        <v/>
      </c>
      <c r="L37" s="22" t="n"/>
      <c r="M37" s="8">
        <f>IF(OR(I37="",K37="",L37=""),"",IFERROR(ROUND(I37*K37*L37,2),""))</f>
        <v/>
      </c>
      <c r="N37" s="19" t="n"/>
      <c r="O37" s="26">
        <f>IF(COUNTA(B37:J37,L37,N37)=0,"",IF(B37="","Angebotskennung fehlt",IF('Parameter'!$B$4="","Auswertungskennung fehlt",IF(B37&lt;&gt;'Parameter'!$B$4,"Kennung nicht in Übersicht",IF(C37="","Objektkennung fehlt",IF(D37="","Datum fehlt",IF(NOT(ISNUMBER(D37)),"Datum prüfen",IF(E37="","Bereich fehlt",IF(F37="","Leistungsumfang fehlt",IF(G37="","Intervall fehlt",IF(K37="","Intervall prüfen",IF(NOT(ISNUMBER(K37)),"Intervallfaktor prüfen",IF(H37="","Zuständigkeit fehlt",IF(I37="","Menge fehlt",IF(NOT(ISNUMBER(I37)),"Menge prüfen",IF(J37="","Einheit fehlt",IF(L37="","Preis fehlt",IF(NOT(ISNUMBER(L37)),"Preis prüfen",IF(N37="","Status fehlt",IF(M37="","Berechnung prüfen",IF(NOT(ISNUMBER('Parameter'!$B$8)),"Mengenschwelle prüfen",IF(I37&gt;'Parameter'!$B$8,"Menge manuell prüfen",IF(NOT(ISNUMBER('Parameter'!$B$7)),"Wertschwelle prüfen",IF(M37&gt;'Parameter'!$B$7,"Monatswert manuell prüfen","OK"))))))))))))))))))))))))</f>
        <v/>
      </c>
    </row>
    <row r="38" ht="32" customHeight="1">
      <c r="A38" s="16">
        <f>IF(B38="","",ROW()-3)</f>
        <v/>
      </c>
      <c r="B38" s="17" t="n"/>
      <c r="C38" s="17" t="n"/>
      <c r="D38" s="18" t="n"/>
      <c r="E38" s="17" t="n"/>
      <c r="F38" s="17" t="n"/>
      <c r="G38" s="19" t="n"/>
      <c r="H38" s="17" t="n"/>
      <c r="I38" s="20" t="n"/>
      <c r="J38" s="19" t="n"/>
      <c r="K38" s="21">
        <f>IF(G38="","",IFERROR(VLOOKUP(G38,'Parameter'!$E$4:$F$10,2,FALSE),""))</f>
        <v/>
      </c>
      <c r="L38" s="22" t="n"/>
      <c r="M38" s="10">
        <f>IF(OR(I38="",K38="",L38=""),"",IFERROR(ROUND(I38*K38*L38,2),""))</f>
        <v/>
      </c>
      <c r="N38" s="19" t="n"/>
      <c r="O38" s="23">
        <f>IF(COUNTA(B38:J38,L38,N38)=0,"",IF(B38="","Angebotskennung fehlt",IF('Parameter'!$B$4="","Auswertungskennung fehlt",IF(B38&lt;&gt;'Parameter'!$B$4,"Kennung nicht in Übersicht",IF(C38="","Objektkennung fehlt",IF(D38="","Datum fehlt",IF(NOT(ISNUMBER(D38)),"Datum prüfen",IF(E38="","Bereich fehlt",IF(F38="","Leistungsumfang fehlt",IF(G38="","Intervall fehlt",IF(K38="","Intervall prüfen",IF(NOT(ISNUMBER(K38)),"Intervallfaktor prüfen",IF(H38="","Zuständigkeit fehlt",IF(I38="","Menge fehlt",IF(NOT(ISNUMBER(I38)),"Menge prüfen",IF(J38="","Einheit fehlt",IF(L38="","Preis fehlt",IF(NOT(ISNUMBER(L38)),"Preis prüfen",IF(N38="","Status fehlt",IF(M38="","Berechnung prüfen",IF(NOT(ISNUMBER('Parameter'!$B$8)),"Mengenschwelle prüfen",IF(I38&gt;'Parameter'!$B$8,"Menge manuell prüfen",IF(NOT(ISNUMBER('Parameter'!$B$7)),"Wertschwelle prüfen",IF(M38&gt;'Parameter'!$B$7,"Monatswert manuell prüfen","OK"))))))))))))))))))))))))</f>
        <v/>
      </c>
    </row>
    <row r="39" ht="32" customHeight="1">
      <c r="A39" s="24">
        <f>IF(B39="","",ROW()-3)</f>
        <v/>
      </c>
      <c r="B39" s="17" t="n"/>
      <c r="C39" s="17" t="n"/>
      <c r="D39" s="18" t="n"/>
      <c r="E39" s="17" t="n"/>
      <c r="F39" s="17" t="n"/>
      <c r="G39" s="19" t="n"/>
      <c r="H39" s="17" t="n"/>
      <c r="I39" s="20" t="n"/>
      <c r="J39" s="19" t="n"/>
      <c r="K39" s="25">
        <f>IF(G39="","",IFERROR(VLOOKUP(G39,'Parameter'!$E$4:$F$10,2,FALSE),""))</f>
        <v/>
      </c>
      <c r="L39" s="22" t="n"/>
      <c r="M39" s="8">
        <f>IF(OR(I39="",K39="",L39=""),"",IFERROR(ROUND(I39*K39*L39,2),""))</f>
        <v/>
      </c>
      <c r="N39" s="19" t="n"/>
      <c r="O39" s="26">
        <f>IF(COUNTA(B39:J39,L39,N39)=0,"",IF(B39="","Angebotskennung fehlt",IF('Parameter'!$B$4="","Auswertungskennung fehlt",IF(B39&lt;&gt;'Parameter'!$B$4,"Kennung nicht in Übersicht",IF(C39="","Objektkennung fehlt",IF(D39="","Datum fehlt",IF(NOT(ISNUMBER(D39)),"Datum prüfen",IF(E39="","Bereich fehlt",IF(F39="","Leistungsumfang fehlt",IF(G39="","Intervall fehlt",IF(K39="","Intervall prüfen",IF(NOT(ISNUMBER(K39)),"Intervallfaktor prüfen",IF(H39="","Zuständigkeit fehlt",IF(I39="","Menge fehlt",IF(NOT(ISNUMBER(I39)),"Menge prüfen",IF(J39="","Einheit fehlt",IF(L39="","Preis fehlt",IF(NOT(ISNUMBER(L39)),"Preis prüfen",IF(N39="","Status fehlt",IF(M39="","Berechnung prüfen",IF(NOT(ISNUMBER('Parameter'!$B$8)),"Mengenschwelle prüfen",IF(I39&gt;'Parameter'!$B$8,"Menge manuell prüfen",IF(NOT(ISNUMBER('Parameter'!$B$7)),"Wertschwelle prüfen",IF(M39&gt;'Parameter'!$B$7,"Monatswert manuell prüfen","OK"))))))))))))))))))))))))</f>
        <v/>
      </c>
    </row>
    <row r="40" ht="32" customHeight="1">
      <c r="A40" s="16">
        <f>IF(B40="","",ROW()-3)</f>
        <v/>
      </c>
      <c r="B40" s="17" t="n"/>
      <c r="C40" s="17" t="n"/>
      <c r="D40" s="18" t="n"/>
      <c r="E40" s="17" t="n"/>
      <c r="F40" s="17" t="n"/>
      <c r="G40" s="19" t="n"/>
      <c r="H40" s="17" t="n"/>
      <c r="I40" s="20" t="n"/>
      <c r="J40" s="19" t="n"/>
      <c r="K40" s="21">
        <f>IF(G40="","",IFERROR(VLOOKUP(G40,'Parameter'!$E$4:$F$10,2,FALSE),""))</f>
        <v/>
      </c>
      <c r="L40" s="22" t="n"/>
      <c r="M40" s="10">
        <f>IF(OR(I40="",K40="",L40=""),"",IFERROR(ROUND(I40*K40*L40,2),""))</f>
        <v/>
      </c>
      <c r="N40" s="19" t="n"/>
      <c r="O40" s="23">
        <f>IF(COUNTA(B40:J40,L40,N40)=0,"",IF(B40="","Angebotskennung fehlt",IF('Parameter'!$B$4="","Auswertungskennung fehlt",IF(B40&lt;&gt;'Parameter'!$B$4,"Kennung nicht in Übersicht",IF(C40="","Objektkennung fehlt",IF(D40="","Datum fehlt",IF(NOT(ISNUMBER(D40)),"Datum prüfen",IF(E40="","Bereich fehlt",IF(F40="","Leistungsumfang fehlt",IF(G40="","Intervall fehlt",IF(K40="","Intervall prüfen",IF(NOT(ISNUMBER(K40)),"Intervallfaktor prüfen",IF(H40="","Zuständigkeit fehlt",IF(I40="","Menge fehlt",IF(NOT(ISNUMBER(I40)),"Menge prüfen",IF(J40="","Einheit fehlt",IF(L40="","Preis fehlt",IF(NOT(ISNUMBER(L40)),"Preis prüfen",IF(N40="","Status fehlt",IF(M40="","Berechnung prüfen",IF(NOT(ISNUMBER('Parameter'!$B$8)),"Mengenschwelle prüfen",IF(I40&gt;'Parameter'!$B$8,"Menge manuell prüfen",IF(NOT(ISNUMBER('Parameter'!$B$7)),"Wertschwelle prüfen",IF(M40&gt;'Parameter'!$B$7,"Monatswert manuell prüfen","OK"))))))))))))))))))))))))</f>
        <v/>
      </c>
    </row>
    <row r="41" ht="32" customHeight="1">
      <c r="A41" s="24">
        <f>IF(B41="","",ROW()-3)</f>
        <v/>
      </c>
      <c r="B41" s="17" t="n"/>
      <c r="C41" s="17" t="n"/>
      <c r="D41" s="18" t="n"/>
      <c r="E41" s="17" t="n"/>
      <c r="F41" s="17" t="n"/>
      <c r="G41" s="19" t="n"/>
      <c r="H41" s="17" t="n"/>
      <c r="I41" s="20" t="n"/>
      <c r="J41" s="19" t="n"/>
      <c r="K41" s="25">
        <f>IF(G41="","",IFERROR(VLOOKUP(G41,'Parameter'!$E$4:$F$10,2,FALSE),""))</f>
        <v/>
      </c>
      <c r="L41" s="22" t="n"/>
      <c r="M41" s="8">
        <f>IF(OR(I41="",K41="",L41=""),"",IFERROR(ROUND(I41*K41*L41,2),""))</f>
        <v/>
      </c>
      <c r="N41" s="19" t="n"/>
      <c r="O41" s="26">
        <f>IF(COUNTA(B41:J41,L41,N41)=0,"",IF(B41="","Angebotskennung fehlt",IF('Parameter'!$B$4="","Auswertungskennung fehlt",IF(B41&lt;&gt;'Parameter'!$B$4,"Kennung nicht in Übersicht",IF(C41="","Objektkennung fehlt",IF(D41="","Datum fehlt",IF(NOT(ISNUMBER(D41)),"Datum prüfen",IF(E41="","Bereich fehlt",IF(F41="","Leistungsumfang fehlt",IF(G41="","Intervall fehlt",IF(K41="","Intervall prüfen",IF(NOT(ISNUMBER(K41)),"Intervallfaktor prüfen",IF(H41="","Zuständigkeit fehlt",IF(I41="","Menge fehlt",IF(NOT(ISNUMBER(I41)),"Menge prüfen",IF(J41="","Einheit fehlt",IF(L41="","Preis fehlt",IF(NOT(ISNUMBER(L41)),"Preis prüfen",IF(N41="","Status fehlt",IF(M41="","Berechnung prüfen",IF(NOT(ISNUMBER('Parameter'!$B$8)),"Mengenschwelle prüfen",IF(I41&gt;'Parameter'!$B$8,"Menge manuell prüfen",IF(NOT(ISNUMBER('Parameter'!$B$7)),"Wertschwelle prüfen",IF(M41&gt;'Parameter'!$B$7,"Monatswert manuell prüfen","OK"))))))))))))))))))))))))</f>
        <v/>
      </c>
    </row>
    <row r="42" ht="32" customHeight="1">
      <c r="A42" s="16">
        <f>IF(B42="","",ROW()-3)</f>
        <v/>
      </c>
      <c r="B42" s="17" t="n"/>
      <c r="C42" s="17" t="n"/>
      <c r="D42" s="18" t="n"/>
      <c r="E42" s="17" t="n"/>
      <c r="F42" s="17" t="n"/>
      <c r="G42" s="19" t="n"/>
      <c r="H42" s="17" t="n"/>
      <c r="I42" s="20" t="n"/>
      <c r="J42" s="19" t="n"/>
      <c r="K42" s="21">
        <f>IF(G42="","",IFERROR(VLOOKUP(G42,'Parameter'!$E$4:$F$10,2,FALSE),""))</f>
        <v/>
      </c>
      <c r="L42" s="22" t="n"/>
      <c r="M42" s="10">
        <f>IF(OR(I42="",K42="",L42=""),"",IFERROR(ROUND(I42*K42*L42,2),""))</f>
        <v/>
      </c>
      <c r="N42" s="19" t="n"/>
      <c r="O42" s="23">
        <f>IF(COUNTA(B42:J42,L42,N42)=0,"",IF(B42="","Angebotskennung fehlt",IF('Parameter'!$B$4="","Auswertungskennung fehlt",IF(B42&lt;&gt;'Parameter'!$B$4,"Kennung nicht in Übersicht",IF(C42="","Objektkennung fehlt",IF(D42="","Datum fehlt",IF(NOT(ISNUMBER(D42)),"Datum prüfen",IF(E42="","Bereich fehlt",IF(F42="","Leistungsumfang fehlt",IF(G42="","Intervall fehlt",IF(K42="","Intervall prüfen",IF(NOT(ISNUMBER(K42)),"Intervallfaktor prüfen",IF(H42="","Zuständigkeit fehlt",IF(I42="","Menge fehlt",IF(NOT(ISNUMBER(I42)),"Menge prüfen",IF(J42="","Einheit fehlt",IF(L42="","Preis fehlt",IF(NOT(ISNUMBER(L42)),"Preis prüfen",IF(N42="","Status fehlt",IF(M42="","Berechnung prüfen",IF(NOT(ISNUMBER('Parameter'!$B$8)),"Mengenschwelle prüfen",IF(I42&gt;'Parameter'!$B$8,"Menge manuell prüfen",IF(NOT(ISNUMBER('Parameter'!$B$7)),"Wertschwelle prüfen",IF(M42&gt;'Parameter'!$B$7,"Monatswert manuell prüfen","OK"))))))))))))))))))))))))</f>
        <v/>
      </c>
    </row>
    <row r="43" ht="32" customHeight="1">
      <c r="A43" s="24">
        <f>IF(B43="","",ROW()-3)</f>
        <v/>
      </c>
      <c r="B43" s="17" t="n"/>
      <c r="C43" s="17" t="n"/>
      <c r="D43" s="18" t="n"/>
      <c r="E43" s="17" t="n"/>
      <c r="F43" s="17" t="n"/>
      <c r="G43" s="19" t="n"/>
      <c r="H43" s="17" t="n"/>
      <c r="I43" s="20" t="n"/>
      <c r="J43" s="19" t="n"/>
      <c r="K43" s="25">
        <f>IF(G43="","",IFERROR(VLOOKUP(G43,'Parameter'!$E$4:$F$10,2,FALSE),""))</f>
        <v/>
      </c>
      <c r="L43" s="22" t="n"/>
      <c r="M43" s="8">
        <f>IF(OR(I43="",K43="",L43=""),"",IFERROR(ROUND(I43*K43*L43,2),""))</f>
        <v/>
      </c>
      <c r="N43" s="19" t="n"/>
      <c r="O43" s="26">
        <f>IF(COUNTA(B43:J43,L43,N43)=0,"",IF(B43="","Angebotskennung fehlt",IF('Parameter'!$B$4="","Auswertungskennung fehlt",IF(B43&lt;&gt;'Parameter'!$B$4,"Kennung nicht in Übersicht",IF(C43="","Objektkennung fehlt",IF(D43="","Datum fehlt",IF(NOT(ISNUMBER(D43)),"Datum prüfen",IF(E43="","Bereich fehlt",IF(F43="","Leistungsumfang fehlt",IF(G43="","Intervall fehlt",IF(K43="","Intervall prüfen",IF(NOT(ISNUMBER(K43)),"Intervallfaktor prüfen",IF(H43="","Zuständigkeit fehlt",IF(I43="","Menge fehlt",IF(NOT(ISNUMBER(I43)),"Menge prüfen",IF(J43="","Einheit fehlt",IF(L43="","Preis fehlt",IF(NOT(ISNUMBER(L43)),"Preis prüfen",IF(N43="","Status fehlt",IF(M43="","Berechnung prüfen",IF(NOT(ISNUMBER('Parameter'!$B$8)),"Mengenschwelle prüfen",IF(I43&gt;'Parameter'!$B$8,"Menge manuell prüfen",IF(NOT(ISNUMBER('Parameter'!$B$7)),"Wertschwelle prüfen",IF(M43&gt;'Parameter'!$B$7,"Monatswert manuell prüfen","OK"))))))))))))))))))))))))</f>
        <v/>
      </c>
    </row>
    <row r="44" ht="32" customHeight="1">
      <c r="A44" s="16">
        <f>IF(B44="","",ROW()-3)</f>
        <v/>
      </c>
      <c r="B44" s="17" t="n"/>
      <c r="C44" s="17" t="n"/>
      <c r="D44" s="18" t="n"/>
      <c r="E44" s="17" t="n"/>
      <c r="F44" s="17" t="n"/>
      <c r="G44" s="19" t="n"/>
      <c r="H44" s="17" t="n"/>
      <c r="I44" s="20" t="n"/>
      <c r="J44" s="19" t="n"/>
      <c r="K44" s="21">
        <f>IF(G44="","",IFERROR(VLOOKUP(G44,'Parameter'!$E$4:$F$10,2,FALSE),""))</f>
        <v/>
      </c>
      <c r="L44" s="22" t="n"/>
      <c r="M44" s="10">
        <f>IF(OR(I44="",K44="",L44=""),"",IFERROR(ROUND(I44*K44*L44,2),""))</f>
        <v/>
      </c>
      <c r="N44" s="19" t="n"/>
      <c r="O44" s="23">
        <f>IF(COUNTA(B44:J44,L44,N44)=0,"",IF(B44="","Angebotskennung fehlt",IF('Parameter'!$B$4="","Auswertungskennung fehlt",IF(B44&lt;&gt;'Parameter'!$B$4,"Kennung nicht in Übersicht",IF(C44="","Objektkennung fehlt",IF(D44="","Datum fehlt",IF(NOT(ISNUMBER(D44)),"Datum prüfen",IF(E44="","Bereich fehlt",IF(F44="","Leistungsumfang fehlt",IF(G44="","Intervall fehlt",IF(K44="","Intervall prüfen",IF(NOT(ISNUMBER(K44)),"Intervallfaktor prüfen",IF(H44="","Zuständigkeit fehlt",IF(I44="","Menge fehlt",IF(NOT(ISNUMBER(I44)),"Menge prüfen",IF(J44="","Einheit fehlt",IF(L44="","Preis fehlt",IF(NOT(ISNUMBER(L44)),"Preis prüfen",IF(N44="","Status fehlt",IF(M44="","Berechnung prüfen",IF(NOT(ISNUMBER('Parameter'!$B$8)),"Mengenschwelle prüfen",IF(I44&gt;'Parameter'!$B$8,"Menge manuell prüfen",IF(NOT(ISNUMBER('Parameter'!$B$7)),"Wertschwelle prüfen",IF(M44&gt;'Parameter'!$B$7,"Monatswert manuell prüfen","OK"))))))))))))))))))))))))</f>
        <v/>
      </c>
    </row>
    <row r="45" ht="32" customHeight="1">
      <c r="A45" s="24">
        <f>IF(B45="","",ROW()-3)</f>
        <v/>
      </c>
      <c r="B45" s="17" t="n"/>
      <c r="C45" s="17" t="n"/>
      <c r="D45" s="18" t="n"/>
      <c r="E45" s="17" t="n"/>
      <c r="F45" s="17" t="n"/>
      <c r="G45" s="19" t="n"/>
      <c r="H45" s="17" t="n"/>
      <c r="I45" s="20" t="n"/>
      <c r="J45" s="19" t="n"/>
      <c r="K45" s="25">
        <f>IF(G45="","",IFERROR(VLOOKUP(G45,'Parameter'!$E$4:$F$10,2,FALSE),""))</f>
        <v/>
      </c>
      <c r="L45" s="22" t="n"/>
      <c r="M45" s="8">
        <f>IF(OR(I45="",K45="",L45=""),"",IFERROR(ROUND(I45*K45*L45,2),""))</f>
        <v/>
      </c>
      <c r="N45" s="19" t="n"/>
      <c r="O45" s="26">
        <f>IF(COUNTA(B45:J45,L45,N45)=0,"",IF(B45="","Angebotskennung fehlt",IF('Parameter'!$B$4="","Auswertungskennung fehlt",IF(B45&lt;&gt;'Parameter'!$B$4,"Kennung nicht in Übersicht",IF(C45="","Objektkennung fehlt",IF(D45="","Datum fehlt",IF(NOT(ISNUMBER(D45)),"Datum prüfen",IF(E45="","Bereich fehlt",IF(F45="","Leistungsumfang fehlt",IF(G45="","Intervall fehlt",IF(K45="","Intervall prüfen",IF(NOT(ISNUMBER(K45)),"Intervallfaktor prüfen",IF(H45="","Zuständigkeit fehlt",IF(I45="","Menge fehlt",IF(NOT(ISNUMBER(I45)),"Menge prüfen",IF(J45="","Einheit fehlt",IF(L45="","Preis fehlt",IF(NOT(ISNUMBER(L45)),"Preis prüfen",IF(N45="","Status fehlt",IF(M45="","Berechnung prüfen",IF(NOT(ISNUMBER('Parameter'!$B$8)),"Mengenschwelle prüfen",IF(I45&gt;'Parameter'!$B$8,"Menge manuell prüfen",IF(NOT(ISNUMBER('Parameter'!$B$7)),"Wertschwelle prüfen",IF(M45&gt;'Parameter'!$B$7,"Monatswert manuell prüfen","OK"))))))))))))))))))))))))</f>
        <v/>
      </c>
    </row>
    <row r="46" ht="32" customHeight="1">
      <c r="A46" s="16">
        <f>IF(B46="","",ROW()-3)</f>
        <v/>
      </c>
      <c r="B46" s="17" t="n"/>
      <c r="C46" s="17" t="n"/>
      <c r="D46" s="18" t="n"/>
      <c r="E46" s="17" t="n"/>
      <c r="F46" s="17" t="n"/>
      <c r="G46" s="19" t="n"/>
      <c r="H46" s="17" t="n"/>
      <c r="I46" s="20" t="n"/>
      <c r="J46" s="19" t="n"/>
      <c r="K46" s="21">
        <f>IF(G46="","",IFERROR(VLOOKUP(G46,'Parameter'!$E$4:$F$10,2,FALSE),""))</f>
        <v/>
      </c>
      <c r="L46" s="22" t="n"/>
      <c r="M46" s="10">
        <f>IF(OR(I46="",K46="",L46=""),"",IFERROR(ROUND(I46*K46*L46,2),""))</f>
        <v/>
      </c>
      <c r="N46" s="19" t="n"/>
      <c r="O46" s="23">
        <f>IF(COUNTA(B46:J46,L46,N46)=0,"",IF(B46="","Angebotskennung fehlt",IF('Parameter'!$B$4="","Auswertungskennung fehlt",IF(B46&lt;&gt;'Parameter'!$B$4,"Kennung nicht in Übersicht",IF(C46="","Objektkennung fehlt",IF(D46="","Datum fehlt",IF(NOT(ISNUMBER(D46)),"Datum prüfen",IF(E46="","Bereich fehlt",IF(F46="","Leistungsumfang fehlt",IF(G46="","Intervall fehlt",IF(K46="","Intervall prüfen",IF(NOT(ISNUMBER(K46)),"Intervallfaktor prüfen",IF(H46="","Zuständigkeit fehlt",IF(I46="","Menge fehlt",IF(NOT(ISNUMBER(I46)),"Menge prüfen",IF(J46="","Einheit fehlt",IF(L46="","Preis fehlt",IF(NOT(ISNUMBER(L46)),"Preis prüfen",IF(N46="","Status fehlt",IF(M46="","Berechnung prüfen",IF(NOT(ISNUMBER('Parameter'!$B$8)),"Mengenschwelle prüfen",IF(I46&gt;'Parameter'!$B$8,"Menge manuell prüfen",IF(NOT(ISNUMBER('Parameter'!$B$7)),"Wertschwelle prüfen",IF(M46&gt;'Parameter'!$B$7,"Monatswert manuell prüfen","OK"))))))))))))))))))))))))</f>
        <v/>
      </c>
    </row>
    <row r="47" ht="32" customHeight="1">
      <c r="A47" s="24">
        <f>IF(B47="","",ROW()-3)</f>
        <v/>
      </c>
      <c r="B47" s="17" t="n"/>
      <c r="C47" s="17" t="n"/>
      <c r="D47" s="18" t="n"/>
      <c r="E47" s="17" t="n"/>
      <c r="F47" s="17" t="n"/>
      <c r="G47" s="19" t="n"/>
      <c r="H47" s="17" t="n"/>
      <c r="I47" s="20" t="n"/>
      <c r="J47" s="19" t="n"/>
      <c r="K47" s="25">
        <f>IF(G47="","",IFERROR(VLOOKUP(G47,'Parameter'!$E$4:$F$10,2,FALSE),""))</f>
        <v/>
      </c>
      <c r="L47" s="22" t="n"/>
      <c r="M47" s="8">
        <f>IF(OR(I47="",K47="",L47=""),"",IFERROR(ROUND(I47*K47*L47,2),""))</f>
        <v/>
      </c>
      <c r="N47" s="19" t="n"/>
      <c r="O47" s="26">
        <f>IF(COUNTA(B47:J47,L47,N47)=0,"",IF(B47="","Angebotskennung fehlt",IF('Parameter'!$B$4="","Auswertungskennung fehlt",IF(B47&lt;&gt;'Parameter'!$B$4,"Kennung nicht in Übersicht",IF(C47="","Objektkennung fehlt",IF(D47="","Datum fehlt",IF(NOT(ISNUMBER(D47)),"Datum prüfen",IF(E47="","Bereich fehlt",IF(F47="","Leistungsumfang fehlt",IF(G47="","Intervall fehlt",IF(K47="","Intervall prüfen",IF(NOT(ISNUMBER(K47)),"Intervallfaktor prüfen",IF(H47="","Zuständigkeit fehlt",IF(I47="","Menge fehlt",IF(NOT(ISNUMBER(I47)),"Menge prüfen",IF(J47="","Einheit fehlt",IF(L47="","Preis fehlt",IF(NOT(ISNUMBER(L47)),"Preis prüfen",IF(N47="","Status fehlt",IF(M47="","Berechnung prüfen",IF(NOT(ISNUMBER('Parameter'!$B$8)),"Mengenschwelle prüfen",IF(I47&gt;'Parameter'!$B$8,"Menge manuell prüfen",IF(NOT(ISNUMBER('Parameter'!$B$7)),"Wertschwelle prüfen",IF(M47&gt;'Parameter'!$B$7,"Monatswert manuell prüfen","OK"))))))))))))))))))))))))</f>
        <v/>
      </c>
    </row>
    <row r="48" ht="32" customHeight="1">
      <c r="A48" s="16">
        <f>IF(B48="","",ROW()-3)</f>
        <v/>
      </c>
      <c r="B48" s="17" t="n"/>
      <c r="C48" s="17" t="n"/>
      <c r="D48" s="18" t="n"/>
      <c r="E48" s="17" t="n"/>
      <c r="F48" s="17" t="n"/>
      <c r="G48" s="19" t="n"/>
      <c r="H48" s="17" t="n"/>
      <c r="I48" s="20" t="n"/>
      <c r="J48" s="19" t="n"/>
      <c r="K48" s="21">
        <f>IF(G48="","",IFERROR(VLOOKUP(G48,'Parameter'!$E$4:$F$10,2,FALSE),""))</f>
        <v/>
      </c>
      <c r="L48" s="22" t="n"/>
      <c r="M48" s="10">
        <f>IF(OR(I48="",K48="",L48=""),"",IFERROR(ROUND(I48*K48*L48,2),""))</f>
        <v/>
      </c>
      <c r="N48" s="19" t="n"/>
      <c r="O48" s="23">
        <f>IF(COUNTA(B48:J48,L48,N48)=0,"",IF(B48="","Angebotskennung fehlt",IF('Parameter'!$B$4="","Auswertungskennung fehlt",IF(B48&lt;&gt;'Parameter'!$B$4,"Kennung nicht in Übersicht",IF(C48="","Objektkennung fehlt",IF(D48="","Datum fehlt",IF(NOT(ISNUMBER(D48)),"Datum prüfen",IF(E48="","Bereich fehlt",IF(F48="","Leistungsumfang fehlt",IF(G48="","Intervall fehlt",IF(K48="","Intervall prüfen",IF(NOT(ISNUMBER(K48)),"Intervallfaktor prüfen",IF(H48="","Zuständigkeit fehlt",IF(I48="","Menge fehlt",IF(NOT(ISNUMBER(I48)),"Menge prüfen",IF(J48="","Einheit fehlt",IF(L48="","Preis fehlt",IF(NOT(ISNUMBER(L48)),"Preis prüfen",IF(N48="","Status fehlt",IF(M48="","Berechnung prüfen",IF(NOT(ISNUMBER('Parameter'!$B$8)),"Mengenschwelle prüfen",IF(I48&gt;'Parameter'!$B$8,"Menge manuell prüfen",IF(NOT(ISNUMBER('Parameter'!$B$7)),"Wertschwelle prüfen",IF(M48&gt;'Parameter'!$B$7,"Monatswert manuell prüfen","OK"))))))))))))))))))))))))</f>
        <v/>
      </c>
    </row>
    <row r="49" ht="32" customHeight="1">
      <c r="A49" s="24">
        <f>IF(B49="","",ROW()-3)</f>
        <v/>
      </c>
      <c r="B49" s="17" t="n"/>
      <c r="C49" s="17" t="n"/>
      <c r="D49" s="18" t="n"/>
      <c r="E49" s="17" t="n"/>
      <c r="F49" s="17" t="n"/>
      <c r="G49" s="19" t="n"/>
      <c r="H49" s="17" t="n"/>
      <c r="I49" s="20" t="n"/>
      <c r="J49" s="19" t="n"/>
      <c r="K49" s="25">
        <f>IF(G49="","",IFERROR(VLOOKUP(G49,'Parameter'!$E$4:$F$10,2,FALSE),""))</f>
        <v/>
      </c>
      <c r="L49" s="22" t="n"/>
      <c r="M49" s="8">
        <f>IF(OR(I49="",K49="",L49=""),"",IFERROR(ROUND(I49*K49*L49,2),""))</f>
        <v/>
      </c>
      <c r="N49" s="19" t="n"/>
      <c r="O49" s="26">
        <f>IF(COUNTA(B49:J49,L49,N49)=0,"",IF(B49="","Angebotskennung fehlt",IF('Parameter'!$B$4="","Auswertungskennung fehlt",IF(B49&lt;&gt;'Parameter'!$B$4,"Kennung nicht in Übersicht",IF(C49="","Objektkennung fehlt",IF(D49="","Datum fehlt",IF(NOT(ISNUMBER(D49)),"Datum prüfen",IF(E49="","Bereich fehlt",IF(F49="","Leistungsumfang fehlt",IF(G49="","Intervall fehlt",IF(K49="","Intervall prüfen",IF(NOT(ISNUMBER(K49)),"Intervallfaktor prüfen",IF(H49="","Zuständigkeit fehlt",IF(I49="","Menge fehlt",IF(NOT(ISNUMBER(I49)),"Menge prüfen",IF(J49="","Einheit fehlt",IF(L49="","Preis fehlt",IF(NOT(ISNUMBER(L49)),"Preis prüfen",IF(N49="","Status fehlt",IF(M49="","Berechnung prüfen",IF(NOT(ISNUMBER('Parameter'!$B$8)),"Mengenschwelle prüfen",IF(I49&gt;'Parameter'!$B$8,"Menge manuell prüfen",IF(NOT(ISNUMBER('Parameter'!$B$7)),"Wertschwelle prüfen",IF(M49&gt;'Parameter'!$B$7,"Monatswert manuell prüfen","OK"))))))))))))))))))))))))</f>
        <v/>
      </c>
    </row>
    <row r="50" ht="32" customHeight="1">
      <c r="A50" s="16">
        <f>IF(B50="","",ROW()-3)</f>
        <v/>
      </c>
      <c r="B50" s="17" t="n"/>
      <c r="C50" s="17" t="n"/>
      <c r="D50" s="18" t="n"/>
      <c r="E50" s="17" t="n"/>
      <c r="F50" s="17" t="n"/>
      <c r="G50" s="19" t="n"/>
      <c r="H50" s="17" t="n"/>
      <c r="I50" s="20" t="n"/>
      <c r="J50" s="19" t="n"/>
      <c r="K50" s="21">
        <f>IF(G50="","",IFERROR(VLOOKUP(G50,'Parameter'!$E$4:$F$10,2,FALSE),""))</f>
        <v/>
      </c>
      <c r="L50" s="22" t="n"/>
      <c r="M50" s="10">
        <f>IF(OR(I50="",K50="",L50=""),"",IFERROR(ROUND(I50*K50*L50,2),""))</f>
        <v/>
      </c>
      <c r="N50" s="19" t="n"/>
      <c r="O50" s="23">
        <f>IF(COUNTA(B50:J50,L50,N50)=0,"",IF(B50="","Angebotskennung fehlt",IF('Parameter'!$B$4="","Auswertungskennung fehlt",IF(B50&lt;&gt;'Parameter'!$B$4,"Kennung nicht in Übersicht",IF(C50="","Objektkennung fehlt",IF(D50="","Datum fehlt",IF(NOT(ISNUMBER(D50)),"Datum prüfen",IF(E50="","Bereich fehlt",IF(F50="","Leistungsumfang fehlt",IF(G50="","Intervall fehlt",IF(K50="","Intervall prüfen",IF(NOT(ISNUMBER(K50)),"Intervallfaktor prüfen",IF(H50="","Zuständigkeit fehlt",IF(I50="","Menge fehlt",IF(NOT(ISNUMBER(I50)),"Menge prüfen",IF(J50="","Einheit fehlt",IF(L50="","Preis fehlt",IF(NOT(ISNUMBER(L50)),"Preis prüfen",IF(N50="","Status fehlt",IF(M50="","Berechnung prüfen",IF(NOT(ISNUMBER('Parameter'!$B$8)),"Mengenschwelle prüfen",IF(I50&gt;'Parameter'!$B$8,"Menge manuell prüfen",IF(NOT(ISNUMBER('Parameter'!$B$7)),"Wertschwelle prüfen",IF(M50&gt;'Parameter'!$B$7,"Monatswert manuell prüfen","OK"))))))))))))))))))))))))</f>
        <v/>
      </c>
    </row>
    <row r="51" ht="32" customHeight="1">
      <c r="A51" s="24">
        <f>IF(B51="","",ROW()-3)</f>
        <v/>
      </c>
      <c r="B51" s="17" t="n"/>
      <c r="C51" s="17" t="n"/>
      <c r="D51" s="18" t="n"/>
      <c r="E51" s="17" t="n"/>
      <c r="F51" s="17" t="n"/>
      <c r="G51" s="19" t="n"/>
      <c r="H51" s="17" t="n"/>
      <c r="I51" s="20" t="n"/>
      <c r="J51" s="19" t="n"/>
      <c r="K51" s="25">
        <f>IF(G51="","",IFERROR(VLOOKUP(G51,'Parameter'!$E$4:$F$10,2,FALSE),""))</f>
        <v/>
      </c>
      <c r="L51" s="22" t="n"/>
      <c r="M51" s="8">
        <f>IF(OR(I51="",K51="",L51=""),"",IFERROR(ROUND(I51*K51*L51,2),""))</f>
        <v/>
      </c>
      <c r="N51" s="19" t="n"/>
      <c r="O51" s="26">
        <f>IF(COUNTA(B51:J51,L51,N51)=0,"",IF(B51="","Angebotskennung fehlt",IF('Parameter'!$B$4="","Auswertungskennung fehlt",IF(B51&lt;&gt;'Parameter'!$B$4,"Kennung nicht in Übersicht",IF(C51="","Objektkennung fehlt",IF(D51="","Datum fehlt",IF(NOT(ISNUMBER(D51)),"Datum prüfen",IF(E51="","Bereich fehlt",IF(F51="","Leistungsumfang fehlt",IF(G51="","Intervall fehlt",IF(K51="","Intervall prüfen",IF(NOT(ISNUMBER(K51)),"Intervallfaktor prüfen",IF(H51="","Zuständigkeit fehlt",IF(I51="","Menge fehlt",IF(NOT(ISNUMBER(I51)),"Menge prüfen",IF(J51="","Einheit fehlt",IF(L51="","Preis fehlt",IF(NOT(ISNUMBER(L51)),"Preis prüfen",IF(N51="","Status fehlt",IF(M51="","Berechnung prüfen",IF(NOT(ISNUMBER('Parameter'!$B$8)),"Mengenschwelle prüfen",IF(I51&gt;'Parameter'!$B$8,"Menge manuell prüfen",IF(NOT(ISNUMBER('Parameter'!$B$7)),"Wertschwelle prüfen",IF(M51&gt;'Parameter'!$B$7,"Monatswert manuell prüfen","OK"))))))))))))))))))))))))</f>
        <v/>
      </c>
    </row>
    <row r="52" ht="32" customHeight="1">
      <c r="A52" s="16">
        <f>IF(B52="","",ROW()-3)</f>
        <v/>
      </c>
      <c r="B52" s="17" t="n"/>
      <c r="C52" s="17" t="n"/>
      <c r="D52" s="18" t="n"/>
      <c r="E52" s="17" t="n"/>
      <c r="F52" s="17" t="n"/>
      <c r="G52" s="19" t="n"/>
      <c r="H52" s="17" t="n"/>
      <c r="I52" s="20" t="n"/>
      <c r="J52" s="19" t="n"/>
      <c r="K52" s="21">
        <f>IF(G52="","",IFERROR(VLOOKUP(G52,'Parameter'!$E$4:$F$10,2,FALSE),""))</f>
        <v/>
      </c>
      <c r="L52" s="22" t="n"/>
      <c r="M52" s="10">
        <f>IF(OR(I52="",K52="",L52=""),"",IFERROR(ROUND(I52*K52*L52,2),""))</f>
        <v/>
      </c>
      <c r="N52" s="19" t="n"/>
      <c r="O52" s="23">
        <f>IF(COUNTA(B52:J52,L52,N52)=0,"",IF(B52="","Angebotskennung fehlt",IF('Parameter'!$B$4="","Auswertungskennung fehlt",IF(B52&lt;&gt;'Parameter'!$B$4,"Kennung nicht in Übersicht",IF(C52="","Objektkennung fehlt",IF(D52="","Datum fehlt",IF(NOT(ISNUMBER(D52)),"Datum prüfen",IF(E52="","Bereich fehlt",IF(F52="","Leistungsumfang fehlt",IF(G52="","Intervall fehlt",IF(K52="","Intervall prüfen",IF(NOT(ISNUMBER(K52)),"Intervallfaktor prüfen",IF(H52="","Zuständigkeit fehlt",IF(I52="","Menge fehlt",IF(NOT(ISNUMBER(I52)),"Menge prüfen",IF(J52="","Einheit fehlt",IF(L52="","Preis fehlt",IF(NOT(ISNUMBER(L52)),"Preis prüfen",IF(N52="","Status fehlt",IF(M52="","Berechnung prüfen",IF(NOT(ISNUMBER('Parameter'!$B$8)),"Mengenschwelle prüfen",IF(I52&gt;'Parameter'!$B$8,"Menge manuell prüfen",IF(NOT(ISNUMBER('Parameter'!$B$7)),"Wertschwelle prüfen",IF(M52&gt;'Parameter'!$B$7,"Monatswert manuell prüfen","OK"))))))))))))))))))))))))</f>
        <v/>
      </c>
    </row>
    <row r="53" ht="32" customHeight="1">
      <c r="A53" s="24">
        <f>IF(B53="","",ROW()-3)</f>
        <v/>
      </c>
      <c r="B53" s="17" t="n"/>
      <c r="C53" s="17" t="n"/>
      <c r="D53" s="18" t="n"/>
      <c r="E53" s="17" t="n"/>
      <c r="F53" s="17" t="n"/>
      <c r="G53" s="19" t="n"/>
      <c r="H53" s="17" t="n"/>
      <c r="I53" s="20" t="n"/>
      <c r="J53" s="19" t="n"/>
      <c r="K53" s="25">
        <f>IF(G53="","",IFERROR(VLOOKUP(G53,'Parameter'!$E$4:$F$10,2,FALSE),""))</f>
        <v/>
      </c>
      <c r="L53" s="22" t="n"/>
      <c r="M53" s="8">
        <f>IF(OR(I53="",K53="",L53=""),"",IFERROR(ROUND(I53*K53*L53,2),""))</f>
        <v/>
      </c>
      <c r="N53" s="19" t="n"/>
      <c r="O53" s="26">
        <f>IF(COUNTA(B53:J53,L53,N53)=0,"",IF(B53="","Angebotskennung fehlt",IF('Parameter'!$B$4="","Auswertungskennung fehlt",IF(B53&lt;&gt;'Parameter'!$B$4,"Kennung nicht in Übersicht",IF(C53="","Objektkennung fehlt",IF(D53="","Datum fehlt",IF(NOT(ISNUMBER(D53)),"Datum prüfen",IF(E53="","Bereich fehlt",IF(F53="","Leistungsumfang fehlt",IF(G53="","Intervall fehlt",IF(K53="","Intervall prüfen",IF(NOT(ISNUMBER(K53)),"Intervallfaktor prüfen",IF(H53="","Zuständigkeit fehlt",IF(I53="","Menge fehlt",IF(NOT(ISNUMBER(I53)),"Menge prüfen",IF(J53="","Einheit fehlt",IF(L53="","Preis fehlt",IF(NOT(ISNUMBER(L53)),"Preis prüfen",IF(N53="","Status fehlt",IF(M53="","Berechnung prüfen",IF(NOT(ISNUMBER('Parameter'!$B$8)),"Mengenschwelle prüfen",IF(I53&gt;'Parameter'!$B$8,"Menge manuell prüfen",IF(NOT(ISNUMBER('Parameter'!$B$7)),"Wertschwelle prüfen",IF(M53&gt;'Parameter'!$B$7,"Monatswert manuell prüfen","OK"))))))))))))))))))))))))</f>
        <v/>
      </c>
    </row>
    <row r="54" ht="32" customHeight="1">
      <c r="A54" s="16">
        <f>IF(B54="","",ROW()-3)</f>
        <v/>
      </c>
      <c r="B54" s="17" t="n"/>
      <c r="C54" s="17" t="n"/>
      <c r="D54" s="18" t="n"/>
      <c r="E54" s="17" t="n"/>
      <c r="F54" s="17" t="n"/>
      <c r="G54" s="19" t="n"/>
      <c r="H54" s="17" t="n"/>
      <c r="I54" s="20" t="n"/>
      <c r="J54" s="19" t="n"/>
      <c r="K54" s="21">
        <f>IF(G54="","",IFERROR(VLOOKUP(G54,'Parameter'!$E$4:$F$10,2,FALSE),""))</f>
        <v/>
      </c>
      <c r="L54" s="22" t="n"/>
      <c r="M54" s="10">
        <f>IF(OR(I54="",K54="",L54=""),"",IFERROR(ROUND(I54*K54*L54,2),""))</f>
        <v/>
      </c>
      <c r="N54" s="19" t="n"/>
      <c r="O54" s="23">
        <f>IF(COUNTA(B54:J54,L54,N54)=0,"",IF(B54="","Angebotskennung fehlt",IF('Parameter'!$B$4="","Auswertungskennung fehlt",IF(B54&lt;&gt;'Parameter'!$B$4,"Kennung nicht in Übersicht",IF(C54="","Objektkennung fehlt",IF(D54="","Datum fehlt",IF(NOT(ISNUMBER(D54)),"Datum prüfen",IF(E54="","Bereich fehlt",IF(F54="","Leistungsumfang fehlt",IF(G54="","Intervall fehlt",IF(K54="","Intervall prüfen",IF(NOT(ISNUMBER(K54)),"Intervallfaktor prüfen",IF(H54="","Zuständigkeit fehlt",IF(I54="","Menge fehlt",IF(NOT(ISNUMBER(I54)),"Menge prüfen",IF(J54="","Einheit fehlt",IF(L54="","Preis fehlt",IF(NOT(ISNUMBER(L54)),"Preis prüfen",IF(N54="","Status fehlt",IF(M54="","Berechnung prüfen",IF(NOT(ISNUMBER('Parameter'!$B$8)),"Mengenschwelle prüfen",IF(I54&gt;'Parameter'!$B$8,"Menge manuell prüfen",IF(NOT(ISNUMBER('Parameter'!$B$7)),"Wertschwelle prüfen",IF(M54&gt;'Parameter'!$B$7,"Monatswert manuell prüfen","OK"))))))))))))))))))))))))</f>
        <v/>
      </c>
    </row>
    <row r="55" ht="32" customHeight="1">
      <c r="A55" s="24">
        <f>IF(B55="","",ROW()-3)</f>
        <v/>
      </c>
      <c r="B55" s="17" t="n"/>
      <c r="C55" s="17" t="n"/>
      <c r="D55" s="18" t="n"/>
      <c r="E55" s="17" t="n"/>
      <c r="F55" s="17" t="n"/>
      <c r="G55" s="19" t="n"/>
      <c r="H55" s="17" t="n"/>
      <c r="I55" s="20" t="n"/>
      <c r="J55" s="19" t="n"/>
      <c r="K55" s="25">
        <f>IF(G55="","",IFERROR(VLOOKUP(G55,'Parameter'!$E$4:$F$10,2,FALSE),""))</f>
        <v/>
      </c>
      <c r="L55" s="22" t="n"/>
      <c r="M55" s="8">
        <f>IF(OR(I55="",K55="",L55=""),"",IFERROR(ROUND(I55*K55*L55,2),""))</f>
        <v/>
      </c>
      <c r="N55" s="19" t="n"/>
      <c r="O55" s="26">
        <f>IF(COUNTA(B55:J55,L55,N55)=0,"",IF(B55="","Angebotskennung fehlt",IF('Parameter'!$B$4="","Auswertungskennung fehlt",IF(B55&lt;&gt;'Parameter'!$B$4,"Kennung nicht in Übersicht",IF(C55="","Objektkennung fehlt",IF(D55="","Datum fehlt",IF(NOT(ISNUMBER(D55)),"Datum prüfen",IF(E55="","Bereich fehlt",IF(F55="","Leistungsumfang fehlt",IF(G55="","Intervall fehlt",IF(K55="","Intervall prüfen",IF(NOT(ISNUMBER(K55)),"Intervallfaktor prüfen",IF(H55="","Zuständigkeit fehlt",IF(I55="","Menge fehlt",IF(NOT(ISNUMBER(I55)),"Menge prüfen",IF(J55="","Einheit fehlt",IF(L55="","Preis fehlt",IF(NOT(ISNUMBER(L55)),"Preis prüfen",IF(N55="","Status fehlt",IF(M55="","Berechnung prüfen",IF(NOT(ISNUMBER('Parameter'!$B$8)),"Mengenschwelle prüfen",IF(I55&gt;'Parameter'!$B$8,"Menge manuell prüfen",IF(NOT(ISNUMBER('Parameter'!$B$7)),"Wertschwelle prüfen",IF(M55&gt;'Parameter'!$B$7,"Monatswert manuell prüfen","OK"))))))))))))))))))))))))</f>
        <v/>
      </c>
    </row>
    <row r="56" ht="32" customHeight="1">
      <c r="A56" s="16">
        <f>IF(B56="","",ROW()-3)</f>
        <v/>
      </c>
      <c r="B56" s="17" t="n"/>
      <c r="C56" s="17" t="n"/>
      <c r="D56" s="18" t="n"/>
      <c r="E56" s="17" t="n"/>
      <c r="F56" s="17" t="n"/>
      <c r="G56" s="19" t="n"/>
      <c r="H56" s="17" t="n"/>
      <c r="I56" s="20" t="n"/>
      <c r="J56" s="19" t="n"/>
      <c r="K56" s="21">
        <f>IF(G56="","",IFERROR(VLOOKUP(G56,'Parameter'!$E$4:$F$10,2,FALSE),""))</f>
        <v/>
      </c>
      <c r="L56" s="22" t="n"/>
      <c r="M56" s="10">
        <f>IF(OR(I56="",K56="",L56=""),"",IFERROR(ROUND(I56*K56*L56,2),""))</f>
        <v/>
      </c>
      <c r="N56" s="19" t="n"/>
      <c r="O56" s="23">
        <f>IF(COUNTA(B56:J56,L56,N56)=0,"",IF(B56="","Angebotskennung fehlt",IF('Parameter'!$B$4="","Auswertungskennung fehlt",IF(B56&lt;&gt;'Parameter'!$B$4,"Kennung nicht in Übersicht",IF(C56="","Objektkennung fehlt",IF(D56="","Datum fehlt",IF(NOT(ISNUMBER(D56)),"Datum prüfen",IF(E56="","Bereich fehlt",IF(F56="","Leistungsumfang fehlt",IF(G56="","Intervall fehlt",IF(K56="","Intervall prüfen",IF(NOT(ISNUMBER(K56)),"Intervallfaktor prüfen",IF(H56="","Zuständigkeit fehlt",IF(I56="","Menge fehlt",IF(NOT(ISNUMBER(I56)),"Menge prüfen",IF(J56="","Einheit fehlt",IF(L56="","Preis fehlt",IF(NOT(ISNUMBER(L56)),"Preis prüfen",IF(N56="","Status fehlt",IF(M56="","Berechnung prüfen",IF(NOT(ISNUMBER('Parameter'!$B$8)),"Mengenschwelle prüfen",IF(I56&gt;'Parameter'!$B$8,"Menge manuell prüfen",IF(NOT(ISNUMBER('Parameter'!$B$7)),"Wertschwelle prüfen",IF(M56&gt;'Parameter'!$B$7,"Monatswert manuell prüfen","OK"))))))))))))))))))))))))</f>
        <v/>
      </c>
    </row>
    <row r="57" ht="32" customHeight="1">
      <c r="A57" s="24">
        <f>IF(B57="","",ROW()-3)</f>
        <v/>
      </c>
      <c r="B57" s="17" t="n"/>
      <c r="C57" s="17" t="n"/>
      <c r="D57" s="18" t="n"/>
      <c r="E57" s="17" t="n"/>
      <c r="F57" s="17" t="n"/>
      <c r="G57" s="19" t="n"/>
      <c r="H57" s="17" t="n"/>
      <c r="I57" s="20" t="n"/>
      <c r="J57" s="19" t="n"/>
      <c r="K57" s="25">
        <f>IF(G57="","",IFERROR(VLOOKUP(G57,'Parameter'!$E$4:$F$10,2,FALSE),""))</f>
        <v/>
      </c>
      <c r="L57" s="22" t="n"/>
      <c r="M57" s="8">
        <f>IF(OR(I57="",K57="",L57=""),"",IFERROR(ROUND(I57*K57*L57,2),""))</f>
        <v/>
      </c>
      <c r="N57" s="19" t="n"/>
      <c r="O57" s="26">
        <f>IF(COUNTA(B57:J57,L57,N57)=0,"",IF(B57="","Angebotskennung fehlt",IF('Parameter'!$B$4="","Auswertungskennung fehlt",IF(B57&lt;&gt;'Parameter'!$B$4,"Kennung nicht in Übersicht",IF(C57="","Objektkennung fehlt",IF(D57="","Datum fehlt",IF(NOT(ISNUMBER(D57)),"Datum prüfen",IF(E57="","Bereich fehlt",IF(F57="","Leistungsumfang fehlt",IF(G57="","Intervall fehlt",IF(K57="","Intervall prüfen",IF(NOT(ISNUMBER(K57)),"Intervallfaktor prüfen",IF(H57="","Zuständigkeit fehlt",IF(I57="","Menge fehlt",IF(NOT(ISNUMBER(I57)),"Menge prüfen",IF(J57="","Einheit fehlt",IF(L57="","Preis fehlt",IF(NOT(ISNUMBER(L57)),"Preis prüfen",IF(N57="","Status fehlt",IF(M57="","Berechnung prüfen",IF(NOT(ISNUMBER('Parameter'!$B$8)),"Mengenschwelle prüfen",IF(I57&gt;'Parameter'!$B$8,"Menge manuell prüfen",IF(NOT(ISNUMBER('Parameter'!$B$7)),"Wertschwelle prüfen",IF(M57&gt;'Parameter'!$B$7,"Monatswert manuell prüfen","OK"))))))))))))))))))))))))</f>
        <v/>
      </c>
    </row>
    <row r="58" ht="32" customHeight="1">
      <c r="A58" s="16">
        <f>IF(B58="","",ROW()-3)</f>
        <v/>
      </c>
      <c r="B58" s="17" t="n"/>
      <c r="C58" s="17" t="n"/>
      <c r="D58" s="18" t="n"/>
      <c r="E58" s="17" t="n"/>
      <c r="F58" s="17" t="n"/>
      <c r="G58" s="19" t="n"/>
      <c r="H58" s="17" t="n"/>
      <c r="I58" s="20" t="n"/>
      <c r="J58" s="19" t="n"/>
      <c r="K58" s="21">
        <f>IF(G58="","",IFERROR(VLOOKUP(G58,'Parameter'!$E$4:$F$10,2,FALSE),""))</f>
        <v/>
      </c>
      <c r="L58" s="22" t="n"/>
      <c r="M58" s="10">
        <f>IF(OR(I58="",K58="",L58=""),"",IFERROR(ROUND(I58*K58*L58,2),""))</f>
        <v/>
      </c>
      <c r="N58" s="19" t="n"/>
      <c r="O58" s="23">
        <f>IF(COUNTA(B58:J58,L58,N58)=0,"",IF(B58="","Angebotskennung fehlt",IF('Parameter'!$B$4="","Auswertungskennung fehlt",IF(B58&lt;&gt;'Parameter'!$B$4,"Kennung nicht in Übersicht",IF(C58="","Objektkennung fehlt",IF(D58="","Datum fehlt",IF(NOT(ISNUMBER(D58)),"Datum prüfen",IF(E58="","Bereich fehlt",IF(F58="","Leistungsumfang fehlt",IF(G58="","Intervall fehlt",IF(K58="","Intervall prüfen",IF(NOT(ISNUMBER(K58)),"Intervallfaktor prüfen",IF(H58="","Zuständigkeit fehlt",IF(I58="","Menge fehlt",IF(NOT(ISNUMBER(I58)),"Menge prüfen",IF(J58="","Einheit fehlt",IF(L58="","Preis fehlt",IF(NOT(ISNUMBER(L58)),"Preis prüfen",IF(N58="","Status fehlt",IF(M58="","Berechnung prüfen",IF(NOT(ISNUMBER('Parameter'!$B$8)),"Mengenschwelle prüfen",IF(I58&gt;'Parameter'!$B$8,"Menge manuell prüfen",IF(NOT(ISNUMBER('Parameter'!$B$7)),"Wertschwelle prüfen",IF(M58&gt;'Parameter'!$B$7,"Monatswert manuell prüfen","OK"))))))))))))))))))))))))</f>
        <v/>
      </c>
    </row>
    <row r="59" ht="32" customHeight="1">
      <c r="A59" s="24">
        <f>IF(B59="","",ROW()-3)</f>
        <v/>
      </c>
      <c r="B59" s="17" t="n"/>
      <c r="C59" s="17" t="n"/>
      <c r="D59" s="18" t="n"/>
      <c r="E59" s="17" t="n"/>
      <c r="F59" s="17" t="n"/>
      <c r="G59" s="19" t="n"/>
      <c r="H59" s="17" t="n"/>
      <c r="I59" s="20" t="n"/>
      <c r="J59" s="19" t="n"/>
      <c r="K59" s="25">
        <f>IF(G59="","",IFERROR(VLOOKUP(G59,'Parameter'!$E$4:$F$10,2,FALSE),""))</f>
        <v/>
      </c>
      <c r="L59" s="22" t="n"/>
      <c r="M59" s="8">
        <f>IF(OR(I59="",K59="",L59=""),"",IFERROR(ROUND(I59*K59*L59,2),""))</f>
        <v/>
      </c>
      <c r="N59" s="19" t="n"/>
      <c r="O59" s="26">
        <f>IF(COUNTA(B59:J59,L59,N59)=0,"",IF(B59="","Angebotskennung fehlt",IF('Parameter'!$B$4="","Auswertungskennung fehlt",IF(B59&lt;&gt;'Parameter'!$B$4,"Kennung nicht in Übersicht",IF(C59="","Objektkennung fehlt",IF(D59="","Datum fehlt",IF(NOT(ISNUMBER(D59)),"Datum prüfen",IF(E59="","Bereich fehlt",IF(F59="","Leistungsumfang fehlt",IF(G59="","Intervall fehlt",IF(K59="","Intervall prüfen",IF(NOT(ISNUMBER(K59)),"Intervallfaktor prüfen",IF(H59="","Zuständigkeit fehlt",IF(I59="","Menge fehlt",IF(NOT(ISNUMBER(I59)),"Menge prüfen",IF(J59="","Einheit fehlt",IF(L59="","Preis fehlt",IF(NOT(ISNUMBER(L59)),"Preis prüfen",IF(N59="","Status fehlt",IF(M59="","Berechnung prüfen",IF(NOT(ISNUMBER('Parameter'!$B$8)),"Mengenschwelle prüfen",IF(I59&gt;'Parameter'!$B$8,"Menge manuell prüfen",IF(NOT(ISNUMBER('Parameter'!$B$7)),"Wertschwelle prüfen",IF(M59&gt;'Parameter'!$B$7,"Monatswert manuell prüfen","OK"))))))))))))))))))))))))</f>
        <v/>
      </c>
    </row>
    <row r="60" ht="32" customHeight="1">
      <c r="A60" s="16">
        <f>IF(B60="","",ROW()-3)</f>
        <v/>
      </c>
      <c r="B60" s="17" t="n"/>
      <c r="C60" s="17" t="n"/>
      <c r="D60" s="18" t="n"/>
      <c r="E60" s="17" t="n"/>
      <c r="F60" s="17" t="n"/>
      <c r="G60" s="19" t="n"/>
      <c r="H60" s="17" t="n"/>
      <c r="I60" s="20" t="n"/>
      <c r="J60" s="19" t="n"/>
      <c r="K60" s="21">
        <f>IF(G60="","",IFERROR(VLOOKUP(G60,'Parameter'!$E$4:$F$10,2,FALSE),""))</f>
        <v/>
      </c>
      <c r="L60" s="22" t="n"/>
      <c r="M60" s="10">
        <f>IF(OR(I60="",K60="",L60=""),"",IFERROR(ROUND(I60*K60*L60,2),""))</f>
        <v/>
      </c>
      <c r="N60" s="19" t="n"/>
      <c r="O60" s="23">
        <f>IF(COUNTA(B60:J60,L60,N60)=0,"",IF(B60="","Angebotskennung fehlt",IF('Parameter'!$B$4="","Auswertungskennung fehlt",IF(B60&lt;&gt;'Parameter'!$B$4,"Kennung nicht in Übersicht",IF(C60="","Objektkennung fehlt",IF(D60="","Datum fehlt",IF(NOT(ISNUMBER(D60)),"Datum prüfen",IF(E60="","Bereich fehlt",IF(F60="","Leistungsumfang fehlt",IF(G60="","Intervall fehlt",IF(K60="","Intervall prüfen",IF(NOT(ISNUMBER(K60)),"Intervallfaktor prüfen",IF(H60="","Zuständigkeit fehlt",IF(I60="","Menge fehlt",IF(NOT(ISNUMBER(I60)),"Menge prüfen",IF(J60="","Einheit fehlt",IF(L60="","Preis fehlt",IF(NOT(ISNUMBER(L60)),"Preis prüfen",IF(N60="","Status fehlt",IF(M60="","Berechnung prüfen",IF(NOT(ISNUMBER('Parameter'!$B$8)),"Mengenschwelle prüfen",IF(I60&gt;'Parameter'!$B$8,"Menge manuell prüfen",IF(NOT(ISNUMBER('Parameter'!$B$7)),"Wertschwelle prüfen",IF(M60&gt;'Parameter'!$B$7,"Monatswert manuell prüfen","OK"))))))))))))))))))))))))</f>
        <v/>
      </c>
    </row>
    <row r="61" ht="32" customHeight="1">
      <c r="A61" s="24">
        <f>IF(B61="","",ROW()-3)</f>
        <v/>
      </c>
      <c r="B61" s="17" t="n"/>
      <c r="C61" s="17" t="n"/>
      <c r="D61" s="18" t="n"/>
      <c r="E61" s="17" t="n"/>
      <c r="F61" s="17" t="n"/>
      <c r="G61" s="19" t="n"/>
      <c r="H61" s="17" t="n"/>
      <c r="I61" s="20" t="n"/>
      <c r="J61" s="19" t="n"/>
      <c r="K61" s="25">
        <f>IF(G61="","",IFERROR(VLOOKUP(G61,'Parameter'!$E$4:$F$10,2,FALSE),""))</f>
        <v/>
      </c>
      <c r="L61" s="22" t="n"/>
      <c r="M61" s="8">
        <f>IF(OR(I61="",K61="",L61=""),"",IFERROR(ROUND(I61*K61*L61,2),""))</f>
        <v/>
      </c>
      <c r="N61" s="19" t="n"/>
      <c r="O61" s="26">
        <f>IF(COUNTA(B61:J61,L61,N61)=0,"",IF(B61="","Angebotskennung fehlt",IF('Parameter'!$B$4="","Auswertungskennung fehlt",IF(B61&lt;&gt;'Parameter'!$B$4,"Kennung nicht in Übersicht",IF(C61="","Objektkennung fehlt",IF(D61="","Datum fehlt",IF(NOT(ISNUMBER(D61)),"Datum prüfen",IF(E61="","Bereich fehlt",IF(F61="","Leistungsumfang fehlt",IF(G61="","Intervall fehlt",IF(K61="","Intervall prüfen",IF(NOT(ISNUMBER(K61)),"Intervallfaktor prüfen",IF(H61="","Zuständigkeit fehlt",IF(I61="","Menge fehlt",IF(NOT(ISNUMBER(I61)),"Menge prüfen",IF(J61="","Einheit fehlt",IF(L61="","Preis fehlt",IF(NOT(ISNUMBER(L61)),"Preis prüfen",IF(N61="","Status fehlt",IF(M61="","Berechnung prüfen",IF(NOT(ISNUMBER('Parameter'!$B$8)),"Mengenschwelle prüfen",IF(I61&gt;'Parameter'!$B$8,"Menge manuell prüfen",IF(NOT(ISNUMBER('Parameter'!$B$7)),"Wertschwelle prüfen",IF(M61&gt;'Parameter'!$B$7,"Monatswert manuell prüfen","OK"))))))))))))))))))))))))</f>
        <v/>
      </c>
    </row>
    <row r="62" ht="32" customHeight="1">
      <c r="A62" s="16">
        <f>IF(B62="","",ROW()-3)</f>
        <v/>
      </c>
      <c r="B62" s="17" t="n"/>
      <c r="C62" s="17" t="n"/>
      <c r="D62" s="18" t="n"/>
      <c r="E62" s="17" t="n"/>
      <c r="F62" s="17" t="n"/>
      <c r="G62" s="19" t="n"/>
      <c r="H62" s="17" t="n"/>
      <c r="I62" s="20" t="n"/>
      <c r="J62" s="19" t="n"/>
      <c r="K62" s="21">
        <f>IF(G62="","",IFERROR(VLOOKUP(G62,'Parameter'!$E$4:$F$10,2,FALSE),""))</f>
        <v/>
      </c>
      <c r="L62" s="22" t="n"/>
      <c r="M62" s="10">
        <f>IF(OR(I62="",K62="",L62=""),"",IFERROR(ROUND(I62*K62*L62,2),""))</f>
        <v/>
      </c>
      <c r="N62" s="19" t="n"/>
      <c r="O62" s="23">
        <f>IF(COUNTA(B62:J62,L62,N62)=0,"",IF(B62="","Angebotskennung fehlt",IF('Parameter'!$B$4="","Auswertungskennung fehlt",IF(B62&lt;&gt;'Parameter'!$B$4,"Kennung nicht in Übersicht",IF(C62="","Objektkennung fehlt",IF(D62="","Datum fehlt",IF(NOT(ISNUMBER(D62)),"Datum prüfen",IF(E62="","Bereich fehlt",IF(F62="","Leistungsumfang fehlt",IF(G62="","Intervall fehlt",IF(K62="","Intervall prüfen",IF(NOT(ISNUMBER(K62)),"Intervallfaktor prüfen",IF(H62="","Zuständigkeit fehlt",IF(I62="","Menge fehlt",IF(NOT(ISNUMBER(I62)),"Menge prüfen",IF(J62="","Einheit fehlt",IF(L62="","Preis fehlt",IF(NOT(ISNUMBER(L62)),"Preis prüfen",IF(N62="","Status fehlt",IF(M62="","Berechnung prüfen",IF(NOT(ISNUMBER('Parameter'!$B$8)),"Mengenschwelle prüfen",IF(I62&gt;'Parameter'!$B$8,"Menge manuell prüfen",IF(NOT(ISNUMBER('Parameter'!$B$7)),"Wertschwelle prüfen",IF(M62&gt;'Parameter'!$B$7,"Monatswert manuell prüfen","OK"))))))))))))))))))))))))</f>
        <v/>
      </c>
    </row>
    <row r="63" ht="32" customHeight="1">
      <c r="A63" s="24">
        <f>IF(B63="","",ROW()-3)</f>
        <v/>
      </c>
      <c r="B63" s="17" t="n"/>
      <c r="C63" s="17" t="n"/>
      <c r="D63" s="18" t="n"/>
      <c r="E63" s="17" t="n"/>
      <c r="F63" s="17" t="n"/>
      <c r="G63" s="19" t="n"/>
      <c r="H63" s="17" t="n"/>
      <c r="I63" s="20" t="n"/>
      <c r="J63" s="19" t="n"/>
      <c r="K63" s="25">
        <f>IF(G63="","",IFERROR(VLOOKUP(G63,'Parameter'!$E$4:$F$10,2,FALSE),""))</f>
        <v/>
      </c>
      <c r="L63" s="22" t="n"/>
      <c r="M63" s="8">
        <f>IF(OR(I63="",K63="",L63=""),"",IFERROR(ROUND(I63*K63*L63,2),""))</f>
        <v/>
      </c>
      <c r="N63" s="19" t="n"/>
      <c r="O63" s="26">
        <f>IF(COUNTA(B63:J63,L63,N63)=0,"",IF(B63="","Angebotskennung fehlt",IF('Parameter'!$B$4="","Auswertungskennung fehlt",IF(B63&lt;&gt;'Parameter'!$B$4,"Kennung nicht in Übersicht",IF(C63="","Objektkennung fehlt",IF(D63="","Datum fehlt",IF(NOT(ISNUMBER(D63)),"Datum prüfen",IF(E63="","Bereich fehlt",IF(F63="","Leistungsumfang fehlt",IF(G63="","Intervall fehlt",IF(K63="","Intervall prüfen",IF(NOT(ISNUMBER(K63)),"Intervallfaktor prüfen",IF(H63="","Zuständigkeit fehlt",IF(I63="","Menge fehlt",IF(NOT(ISNUMBER(I63)),"Menge prüfen",IF(J63="","Einheit fehlt",IF(L63="","Preis fehlt",IF(NOT(ISNUMBER(L63)),"Preis prüfen",IF(N63="","Status fehlt",IF(M63="","Berechnung prüfen",IF(NOT(ISNUMBER('Parameter'!$B$8)),"Mengenschwelle prüfen",IF(I63&gt;'Parameter'!$B$8,"Menge manuell prüfen",IF(NOT(ISNUMBER('Parameter'!$B$7)),"Wertschwelle prüfen",IF(M63&gt;'Parameter'!$B$7,"Monatswert manuell prüfen","OK"))))))))))))))))))))))))</f>
        <v/>
      </c>
    </row>
    <row r="64" ht="32" customHeight="1">
      <c r="A64" s="16">
        <f>IF(B64="","",ROW()-3)</f>
        <v/>
      </c>
      <c r="B64" s="17" t="n"/>
      <c r="C64" s="17" t="n"/>
      <c r="D64" s="18" t="n"/>
      <c r="E64" s="17" t="n"/>
      <c r="F64" s="17" t="n"/>
      <c r="G64" s="19" t="n"/>
      <c r="H64" s="17" t="n"/>
      <c r="I64" s="20" t="n"/>
      <c r="J64" s="19" t="n"/>
      <c r="K64" s="21">
        <f>IF(G64="","",IFERROR(VLOOKUP(G64,'Parameter'!$E$4:$F$10,2,FALSE),""))</f>
        <v/>
      </c>
      <c r="L64" s="22" t="n"/>
      <c r="M64" s="10">
        <f>IF(OR(I64="",K64="",L64=""),"",IFERROR(ROUND(I64*K64*L64,2),""))</f>
        <v/>
      </c>
      <c r="N64" s="19" t="n"/>
      <c r="O64" s="23">
        <f>IF(COUNTA(B64:J64,L64,N64)=0,"",IF(B64="","Angebotskennung fehlt",IF('Parameter'!$B$4="","Auswertungskennung fehlt",IF(B64&lt;&gt;'Parameter'!$B$4,"Kennung nicht in Übersicht",IF(C64="","Objektkennung fehlt",IF(D64="","Datum fehlt",IF(NOT(ISNUMBER(D64)),"Datum prüfen",IF(E64="","Bereich fehlt",IF(F64="","Leistungsumfang fehlt",IF(G64="","Intervall fehlt",IF(K64="","Intervall prüfen",IF(NOT(ISNUMBER(K64)),"Intervallfaktor prüfen",IF(H64="","Zuständigkeit fehlt",IF(I64="","Menge fehlt",IF(NOT(ISNUMBER(I64)),"Menge prüfen",IF(J64="","Einheit fehlt",IF(L64="","Preis fehlt",IF(NOT(ISNUMBER(L64)),"Preis prüfen",IF(N64="","Status fehlt",IF(M64="","Berechnung prüfen",IF(NOT(ISNUMBER('Parameter'!$B$8)),"Mengenschwelle prüfen",IF(I64&gt;'Parameter'!$B$8,"Menge manuell prüfen",IF(NOT(ISNUMBER('Parameter'!$B$7)),"Wertschwelle prüfen",IF(M64&gt;'Parameter'!$B$7,"Monatswert manuell prüfen","OK"))))))))))))))))))))))))</f>
        <v/>
      </c>
    </row>
    <row r="65" ht="32" customHeight="1">
      <c r="A65" s="24">
        <f>IF(B65="","",ROW()-3)</f>
        <v/>
      </c>
      <c r="B65" s="17" t="n"/>
      <c r="C65" s="17" t="n"/>
      <c r="D65" s="18" t="n"/>
      <c r="E65" s="17" t="n"/>
      <c r="F65" s="17" t="n"/>
      <c r="G65" s="19" t="n"/>
      <c r="H65" s="17" t="n"/>
      <c r="I65" s="20" t="n"/>
      <c r="J65" s="19" t="n"/>
      <c r="K65" s="25">
        <f>IF(G65="","",IFERROR(VLOOKUP(G65,'Parameter'!$E$4:$F$10,2,FALSE),""))</f>
        <v/>
      </c>
      <c r="L65" s="22" t="n"/>
      <c r="M65" s="8">
        <f>IF(OR(I65="",K65="",L65=""),"",IFERROR(ROUND(I65*K65*L65,2),""))</f>
        <v/>
      </c>
      <c r="N65" s="19" t="n"/>
      <c r="O65" s="26">
        <f>IF(COUNTA(B65:J65,L65,N65)=0,"",IF(B65="","Angebotskennung fehlt",IF('Parameter'!$B$4="","Auswertungskennung fehlt",IF(B65&lt;&gt;'Parameter'!$B$4,"Kennung nicht in Übersicht",IF(C65="","Objektkennung fehlt",IF(D65="","Datum fehlt",IF(NOT(ISNUMBER(D65)),"Datum prüfen",IF(E65="","Bereich fehlt",IF(F65="","Leistungsumfang fehlt",IF(G65="","Intervall fehlt",IF(K65="","Intervall prüfen",IF(NOT(ISNUMBER(K65)),"Intervallfaktor prüfen",IF(H65="","Zuständigkeit fehlt",IF(I65="","Menge fehlt",IF(NOT(ISNUMBER(I65)),"Menge prüfen",IF(J65="","Einheit fehlt",IF(L65="","Preis fehlt",IF(NOT(ISNUMBER(L65)),"Preis prüfen",IF(N65="","Status fehlt",IF(M65="","Berechnung prüfen",IF(NOT(ISNUMBER('Parameter'!$B$8)),"Mengenschwelle prüfen",IF(I65&gt;'Parameter'!$B$8,"Menge manuell prüfen",IF(NOT(ISNUMBER('Parameter'!$B$7)),"Wertschwelle prüfen",IF(M65&gt;'Parameter'!$B$7,"Monatswert manuell prüfen","OK"))))))))))))))))))))))))</f>
        <v/>
      </c>
    </row>
    <row r="66" ht="32" customHeight="1">
      <c r="A66" s="16">
        <f>IF(B66="","",ROW()-3)</f>
        <v/>
      </c>
      <c r="B66" s="17" t="n"/>
      <c r="C66" s="17" t="n"/>
      <c r="D66" s="18" t="n"/>
      <c r="E66" s="17" t="n"/>
      <c r="F66" s="17" t="n"/>
      <c r="G66" s="19" t="n"/>
      <c r="H66" s="17" t="n"/>
      <c r="I66" s="20" t="n"/>
      <c r="J66" s="19" t="n"/>
      <c r="K66" s="21">
        <f>IF(G66="","",IFERROR(VLOOKUP(G66,'Parameter'!$E$4:$F$10,2,FALSE),""))</f>
        <v/>
      </c>
      <c r="L66" s="22" t="n"/>
      <c r="M66" s="10">
        <f>IF(OR(I66="",K66="",L66=""),"",IFERROR(ROUND(I66*K66*L66,2),""))</f>
        <v/>
      </c>
      <c r="N66" s="19" t="n"/>
      <c r="O66" s="23">
        <f>IF(COUNTA(B66:J66,L66,N66)=0,"",IF(B66="","Angebotskennung fehlt",IF('Parameter'!$B$4="","Auswertungskennung fehlt",IF(B66&lt;&gt;'Parameter'!$B$4,"Kennung nicht in Übersicht",IF(C66="","Objektkennung fehlt",IF(D66="","Datum fehlt",IF(NOT(ISNUMBER(D66)),"Datum prüfen",IF(E66="","Bereich fehlt",IF(F66="","Leistungsumfang fehlt",IF(G66="","Intervall fehlt",IF(K66="","Intervall prüfen",IF(NOT(ISNUMBER(K66)),"Intervallfaktor prüfen",IF(H66="","Zuständigkeit fehlt",IF(I66="","Menge fehlt",IF(NOT(ISNUMBER(I66)),"Menge prüfen",IF(J66="","Einheit fehlt",IF(L66="","Preis fehlt",IF(NOT(ISNUMBER(L66)),"Preis prüfen",IF(N66="","Status fehlt",IF(M66="","Berechnung prüfen",IF(NOT(ISNUMBER('Parameter'!$B$8)),"Mengenschwelle prüfen",IF(I66&gt;'Parameter'!$B$8,"Menge manuell prüfen",IF(NOT(ISNUMBER('Parameter'!$B$7)),"Wertschwelle prüfen",IF(M66&gt;'Parameter'!$B$7,"Monatswert manuell prüfen","OK"))))))))))))))))))))))))</f>
        <v/>
      </c>
    </row>
    <row r="67" ht="32" customHeight="1">
      <c r="A67" s="24">
        <f>IF(B67="","",ROW()-3)</f>
        <v/>
      </c>
      <c r="B67" s="17" t="n"/>
      <c r="C67" s="17" t="n"/>
      <c r="D67" s="18" t="n"/>
      <c r="E67" s="17" t="n"/>
      <c r="F67" s="17" t="n"/>
      <c r="G67" s="19" t="n"/>
      <c r="H67" s="17" t="n"/>
      <c r="I67" s="20" t="n"/>
      <c r="J67" s="19" t="n"/>
      <c r="K67" s="25">
        <f>IF(G67="","",IFERROR(VLOOKUP(G67,'Parameter'!$E$4:$F$10,2,FALSE),""))</f>
        <v/>
      </c>
      <c r="L67" s="22" t="n"/>
      <c r="M67" s="8">
        <f>IF(OR(I67="",K67="",L67=""),"",IFERROR(ROUND(I67*K67*L67,2),""))</f>
        <v/>
      </c>
      <c r="N67" s="19" t="n"/>
      <c r="O67" s="26">
        <f>IF(COUNTA(B67:J67,L67,N67)=0,"",IF(B67="","Angebotskennung fehlt",IF('Parameter'!$B$4="","Auswertungskennung fehlt",IF(B67&lt;&gt;'Parameter'!$B$4,"Kennung nicht in Übersicht",IF(C67="","Objektkennung fehlt",IF(D67="","Datum fehlt",IF(NOT(ISNUMBER(D67)),"Datum prüfen",IF(E67="","Bereich fehlt",IF(F67="","Leistungsumfang fehlt",IF(G67="","Intervall fehlt",IF(K67="","Intervall prüfen",IF(NOT(ISNUMBER(K67)),"Intervallfaktor prüfen",IF(H67="","Zuständigkeit fehlt",IF(I67="","Menge fehlt",IF(NOT(ISNUMBER(I67)),"Menge prüfen",IF(J67="","Einheit fehlt",IF(L67="","Preis fehlt",IF(NOT(ISNUMBER(L67)),"Preis prüfen",IF(N67="","Status fehlt",IF(M67="","Berechnung prüfen",IF(NOT(ISNUMBER('Parameter'!$B$8)),"Mengenschwelle prüfen",IF(I67&gt;'Parameter'!$B$8,"Menge manuell prüfen",IF(NOT(ISNUMBER('Parameter'!$B$7)),"Wertschwelle prüfen",IF(M67&gt;'Parameter'!$B$7,"Monatswert manuell prüfen","OK"))))))))))))))))))))))))</f>
        <v/>
      </c>
    </row>
    <row r="68" ht="32" customHeight="1">
      <c r="A68" s="16">
        <f>IF(B68="","",ROW()-3)</f>
        <v/>
      </c>
      <c r="B68" s="17" t="n"/>
      <c r="C68" s="17" t="n"/>
      <c r="D68" s="18" t="n"/>
      <c r="E68" s="17" t="n"/>
      <c r="F68" s="17" t="n"/>
      <c r="G68" s="19" t="n"/>
      <c r="H68" s="17" t="n"/>
      <c r="I68" s="20" t="n"/>
      <c r="J68" s="19" t="n"/>
      <c r="K68" s="21">
        <f>IF(G68="","",IFERROR(VLOOKUP(G68,'Parameter'!$E$4:$F$10,2,FALSE),""))</f>
        <v/>
      </c>
      <c r="L68" s="22" t="n"/>
      <c r="M68" s="10">
        <f>IF(OR(I68="",K68="",L68=""),"",IFERROR(ROUND(I68*K68*L68,2),""))</f>
        <v/>
      </c>
      <c r="N68" s="19" t="n"/>
      <c r="O68" s="23">
        <f>IF(COUNTA(B68:J68,L68,N68)=0,"",IF(B68="","Angebotskennung fehlt",IF('Parameter'!$B$4="","Auswertungskennung fehlt",IF(B68&lt;&gt;'Parameter'!$B$4,"Kennung nicht in Übersicht",IF(C68="","Objektkennung fehlt",IF(D68="","Datum fehlt",IF(NOT(ISNUMBER(D68)),"Datum prüfen",IF(E68="","Bereich fehlt",IF(F68="","Leistungsumfang fehlt",IF(G68="","Intervall fehlt",IF(K68="","Intervall prüfen",IF(NOT(ISNUMBER(K68)),"Intervallfaktor prüfen",IF(H68="","Zuständigkeit fehlt",IF(I68="","Menge fehlt",IF(NOT(ISNUMBER(I68)),"Menge prüfen",IF(J68="","Einheit fehlt",IF(L68="","Preis fehlt",IF(NOT(ISNUMBER(L68)),"Preis prüfen",IF(N68="","Status fehlt",IF(M68="","Berechnung prüfen",IF(NOT(ISNUMBER('Parameter'!$B$8)),"Mengenschwelle prüfen",IF(I68&gt;'Parameter'!$B$8,"Menge manuell prüfen",IF(NOT(ISNUMBER('Parameter'!$B$7)),"Wertschwelle prüfen",IF(M68&gt;'Parameter'!$B$7,"Monatswert manuell prüfen","OK"))))))))))))))))))))))))</f>
        <v/>
      </c>
    </row>
    <row r="69" ht="32" customHeight="1">
      <c r="A69" s="24">
        <f>IF(B69="","",ROW()-3)</f>
        <v/>
      </c>
      <c r="B69" s="17" t="n"/>
      <c r="C69" s="17" t="n"/>
      <c r="D69" s="18" t="n"/>
      <c r="E69" s="17" t="n"/>
      <c r="F69" s="17" t="n"/>
      <c r="G69" s="19" t="n"/>
      <c r="H69" s="17" t="n"/>
      <c r="I69" s="20" t="n"/>
      <c r="J69" s="19" t="n"/>
      <c r="K69" s="25">
        <f>IF(G69="","",IFERROR(VLOOKUP(G69,'Parameter'!$E$4:$F$10,2,FALSE),""))</f>
        <v/>
      </c>
      <c r="L69" s="22" t="n"/>
      <c r="M69" s="8">
        <f>IF(OR(I69="",K69="",L69=""),"",IFERROR(ROUND(I69*K69*L69,2),""))</f>
        <v/>
      </c>
      <c r="N69" s="19" t="n"/>
      <c r="O69" s="26">
        <f>IF(COUNTA(B69:J69,L69,N69)=0,"",IF(B69="","Angebotskennung fehlt",IF('Parameter'!$B$4="","Auswertungskennung fehlt",IF(B69&lt;&gt;'Parameter'!$B$4,"Kennung nicht in Übersicht",IF(C69="","Objektkennung fehlt",IF(D69="","Datum fehlt",IF(NOT(ISNUMBER(D69)),"Datum prüfen",IF(E69="","Bereich fehlt",IF(F69="","Leistungsumfang fehlt",IF(G69="","Intervall fehlt",IF(K69="","Intervall prüfen",IF(NOT(ISNUMBER(K69)),"Intervallfaktor prüfen",IF(H69="","Zuständigkeit fehlt",IF(I69="","Menge fehlt",IF(NOT(ISNUMBER(I69)),"Menge prüfen",IF(J69="","Einheit fehlt",IF(L69="","Preis fehlt",IF(NOT(ISNUMBER(L69)),"Preis prüfen",IF(N69="","Status fehlt",IF(M69="","Berechnung prüfen",IF(NOT(ISNUMBER('Parameter'!$B$8)),"Mengenschwelle prüfen",IF(I69&gt;'Parameter'!$B$8,"Menge manuell prüfen",IF(NOT(ISNUMBER('Parameter'!$B$7)),"Wertschwelle prüfen",IF(M69&gt;'Parameter'!$B$7,"Monatswert manuell prüfen","OK"))))))))))))))))))))))))</f>
        <v/>
      </c>
    </row>
    <row r="70" ht="32" customHeight="1">
      <c r="A70" s="16">
        <f>IF(B70="","",ROW()-3)</f>
        <v/>
      </c>
      <c r="B70" s="17" t="n"/>
      <c r="C70" s="17" t="n"/>
      <c r="D70" s="18" t="n"/>
      <c r="E70" s="17" t="n"/>
      <c r="F70" s="17" t="n"/>
      <c r="G70" s="19" t="n"/>
      <c r="H70" s="17" t="n"/>
      <c r="I70" s="20" t="n"/>
      <c r="J70" s="19" t="n"/>
      <c r="K70" s="21">
        <f>IF(G70="","",IFERROR(VLOOKUP(G70,'Parameter'!$E$4:$F$10,2,FALSE),""))</f>
        <v/>
      </c>
      <c r="L70" s="22" t="n"/>
      <c r="M70" s="10">
        <f>IF(OR(I70="",K70="",L70=""),"",IFERROR(ROUND(I70*K70*L70,2),""))</f>
        <v/>
      </c>
      <c r="N70" s="19" t="n"/>
      <c r="O70" s="23">
        <f>IF(COUNTA(B70:J70,L70,N70)=0,"",IF(B70="","Angebotskennung fehlt",IF('Parameter'!$B$4="","Auswertungskennung fehlt",IF(B70&lt;&gt;'Parameter'!$B$4,"Kennung nicht in Übersicht",IF(C70="","Objektkennung fehlt",IF(D70="","Datum fehlt",IF(NOT(ISNUMBER(D70)),"Datum prüfen",IF(E70="","Bereich fehlt",IF(F70="","Leistungsumfang fehlt",IF(G70="","Intervall fehlt",IF(K70="","Intervall prüfen",IF(NOT(ISNUMBER(K70)),"Intervallfaktor prüfen",IF(H70="","Zuständigkeit fehlt",IF(I70="","Menge fehlt",IF(NOT(ISNUMBER(I70)),"Menge prüfen",IF(J70="","Einheit fehlt",IF(L70="","Preis fehlt",IF(NOT(ISNUMBER(L70)),"Preis prüfen",IF(N70="","Status fehlt",IF(M70="","Berechnung prüfen",IF(NOT(ISNUMBER('Parameter'!$B$8)),"Mengenschwelle prüfen",IF(I70&gt;'Parameter'!$B$8,"Menge manuell prüfen",IF(NOT(ISNUMBER('Parameter'!$B$7)),"Wertschwelle prüfen",IF(M70&gt;'Parameter'!$B$7,"Monatswert manuell prüfen","OK"))))))))))))))))))))))))</f>
        <v/>
      </c>
    </row>
    <row r="71" ht="32" customHeight="1">
      <c r="A71" s="24">
        <f>IF(B71="","",ROW()-3)</f>
        <v/>
      </c>
      <c r="B71" s="17" t="n"/>
      <c r="C71" s="17" t="n"/>
      <c r="D71" s="18" t="n"/>
      <c r="E71" s="17" t="n"/>
      <c r="F71" s="17" t="n"/>
      <c r="G71" s="19" t="n"/>
      <c r="H71" s="17" t="n"/>
      <c r="I71" s="20" t="n"/>
      <c r="J71" s="19" t="n"/>
      <c r="K71" s="25">
        <f>IF(G71="","",IFERROR(VLOOKUP(G71,'Parameter'!$E$4:$F$10,2,FALSE),""))</f>
        <v/>
      </c>
      <c r="L71" s="22" t="n"/>
      <c r="M71" s="8">
        <f>IF(OR(I71="",K71="",L71=""),"",IFERROR(ROUND(I71*K71*L71,2),""))</f>
        <v/>
      </c>
      <c r="N71" s="19" t="n"/>
      <c r="O71" s="26">
        <f>IF(COUNTA(B71:J71,L71,N71)=0,"",IF(B71="","Angebotskennung fehlt",IF('Parameter'!$B$4="","Auswertungskennung fehlt",IF(B71&lt;&gt;'Parameter'!$B$4,"Kennung nicht in Übersicht",IF(C71="","Objektkennung fehlt",IF(D71="","Datum fehlt",IF(NOT(ISNUMBER(D71)),"Datum prüfen",IF(E71="","Bereich fehlt",IF(F71="","Leistungsumfang fehlt",IF(G71="","Intervall fehlt",IF(K71="","Intervall prüfen",IF(NOT(ISNUMBER(K71)),"Intervallfaktor prüfen",IF(H71="","Zuständigkeit fehlt",IF(I71="","Menge fehlt",IF(NOT(ISNUMBER(I71)),"Menge prüfen",IF(J71="","Einheit fehlt",IF(L71="","Preis fehlt",IF(NOT(ISNUMBER(L71)),"Preis prüfen",IF(N71="","Status fehlt",IF(M71="","Berechnung prüfen",IF(NOT(ISNUMBER('Parameter'!$B$8)),"Mengenschwelle prüfen",IF(I71&gt;'Parameter'!$B$8,"Menge manuell prüfen",IF(NOT(ISNUMBER('Parameter'!$B$7)),"Wertschwelle prüfen",IF(M71&gt;'Parameter'!$B$7,"Monatswert manuell prüfen","OK"))))))))))))))))))))))))</f>
        <v/>
      </c>
    </row>
    <row r="72" ht="32" customHeight="1">
      <c r="A72" s="16">
        <f>IF(B72="","",ROW()-3)</f>
        <v/>
      </c>
      <c r="B72" s="17" t="n"/>
      <c r="C72" s="17" t="n"/>
      <c r="D72" s="18" t="n"/>
      <c r="E72" s="17" t="n"/>
      <c r="F72" s="17" t="n"/>
      <c r="G72" s="19" t="n"/>
      <c r="H72" s="17" t="n"/>
      <c r="I72" s="20" t="n"/>
      <c r="J72" s="19" t="n"/>
      <c r="K72" s="21">
        <f>IF(G72="","",IFERROR(VLOOKUP(G72,'Parameter'!$E$4:$F$10,2,FALSE),""))</f>
        <v/>
      </c>
      <c r="L72" s="22" t="n"/>
      <c r="M72" s="10">
        <f>IF(OR(I72="",K72="",L72=""),"",IFERROR(ROUND(I72*K72*L72,2),""))</f>
        <v/>
      </c>
      <c r="N72" s="19" t="n"/>
      <c r="O72" s="23">
        <f>IF(COUNTA(B72:J72,L72,N72)=0,"",IF(B72="","Angebotskennung fehlt",IF('Parameter'!$B$4="","Auswertungskennung fehlt",IF(B72&lt;&gt;'Parameter'!$B$4,"Kennung nicht in Übersicht",IF(C72="","Objektkennung fehlt",IF(D72="","Datum fehlt",IF(NOT(ISNUMBER(D72)),"Datum prüfen",IF(E72="","Bereich fehlt",IF(F72="","Leistungsumfang fehlt",IF(G72="","Intervall fehlt",IF(K72="","Intervall prüfen",IF(NOT(ISNUMBER(K72)),"Intervallfaktor prüfen",IF(H72="","Zuständigkeit fehlt",IF(I72="","Menge fehlt",IF(NOT(ISNUMBER(I72)),"Menge prüfen",IF(J72="","Einheit fehlt",IF(L72="","Preis fehlt",IF(NOT(ISNUMBER(L72)),"Preis prüfen",IF(N72="","Status fehlt",IF(M72="","Berechnung prüfen",IF(NOT(ISNUMBER('Parameter'!$B$8)),"Mengenschwelle prüfen",IF(I72&gt;'Parameter'!$B$8,"Menge manuell prüfen",IF(NOT(ISNUMBER('Parameter'!$B$7)),"Wertschwelle prüfen",IF(M72&gt;'Parameter'!$B$7,"Monatswert manuell prüfen","OK"))))))))))))))))))))))))</f>
        <v/>
      </c>
    </row>
    <row r="73" ht="32" customHeight="1">
      <c r="A73" s="24">
        <f>IF(B73="","",ROW()-3)</f>
        <v/>
      </c>
      <c r="B73" s="17" t="n"/>
      <c r="C73" s="17" t="n"/>
      <c r="D73" s="18" t="n"/>
      <c r="E73" s="17" t="n"/>
      <c r="F73" s="17" t="n"/>
      <c r="G73" s="19" t="n"/>
      <c r="H73" s="17" t="n"/>
      <c r="I73" s="20" t="n"/>
      <c r="J73" s="19" t="n"/>
      <c r="K73" s="25">
        <f>IF(G73="","",IFERROR(VLOOKUP(G73,'Parameter'!$E$4:$F$10,2,FALSE),""))</f>
        <v/>
      </c>
      <c r="L73" s="22" t="n"/>
      <c r="M73" s="8">
        <f>IF(OR(I73="",K73="",L73=""),"",IFERROR(ROUND(I73*K73*L73,2),""))</f>
        <v/>
      </c>
      <c r="N73" s="19" t="n"/>
      <c r="O73" s="26">
        <f>IF(COUNTA(B73:J73,L73,N73)=0,"",IF(B73="","Angebotskennung fehlt",IF('Parameter'!$B$4="","Auswertungskennung fehlt",IF(B73&lt;&gt;'Parameter'!$B$4,"Kennung nicht in Übersicht",IF(C73="","Objektkennung fehlt",IF(D73="","Datum fehlt",IF(NOT(ISNUMBER(D73)),"Datum prüfen",IF(E73="","Bereich fehlt",IF(F73="","Leistungsumfang fehlt",IF(G73="","Intervall fehlt",IF(K73="","Intervall prüfen",IF(NOT(ISNUMBER(K73)),"Intervallfaktor prüfen",IF(H73="","Zuständigkeit fehlt",IF(I73="","Menge fehlt",IF(NOT(ISNUMBER(I73)),"Menge prüfen",IF(J73="","Einheit fehlt",IF(L73="","Preis fehlt",IF(NOT(ISNUMBER(L73)),"Preis prüfen",IF(N73="","Status fehlt",IF(M73="","Berechnung prüfen",IF(NOT(ISNUMBER('Parameter'!$B$8)),"Mengenschwelle prüfen",IF(I73&gt;'Parameter'!$B$8,"Menge manuell prüfen",IF(NOT(ISNUMBER('Parameter'!$B$7)),"Wertschwelle prüfen",IF(M73&gt;'Parameter'!$B$7,"Monatswert manuell prüfen","OK"))))))))))))))))))))))))</f>
        <v/>
      </c>
    </row>
    <row r="74" ht="32" customHeight="1">
      <c r="A74" s="16">
        <f>IF(B74="","",ROW()-3)</f>
        <v/>
      </c>
      <c r="B74" s="17" t="n"/>
      <c r="C74" s="17" t="n"/>
      <c r="D74" s="18" t="n"/>
      <c r="E74" s="17" t="n"/>
      <c r="F74" s="17" t="n"/>
      <c r="G74" s="19" t="n"/>
      <c r="H74" s="17" t="n"/>
      <c r="I74" s="20" t="n"/>
      <c r="J74" s="19" t="n"/>
      <c r="K74" s="21">
        <f>IF(G74="","",IFERROR(VLOOKUP(G74,'Parameter'!$E$4:$F$10,2,FALSE),""))</f>
        <v/>
      </c>
      <c r="L74" s="22" t="n"/>
      <c r="M74" s="10">
        <f>IF(OR(I74="",K74="",L74=""),"",IFERROR(ROUND(I74*K74*L74,2),""))</f>
        <v/>
      </c>
      <c r="N74" s="19" t="n"/>
      <c r="O74" s="23">
        <f>IF(COUNTA(B74:J74,L74,N74)=0,"",IF(B74="","Angebotskennung fehlt",IF('Parameter'!$B$4="","Auswertungskennung fehlt",IF(B74&lt;&gt;'Parameter'!$B$4,"Kennung nicht in Übersicht",IF(C74="","Objektkennung fehlt",IF(D74="","Datum fehlt",IF(NOT(ISNUMBER(D74)),"Datum prüfen",IF(E74="","Bereich fehlt",IF(F74="","Leistungsumfang fehlt",IF(G74="","Intervall fehlt",IF(K74="","Intervall prüfen",IF(NOT(ISNUMBER(K74)),"Intervallfaktor prüfen",IF(H74="","Zuständigkeit fehlt",IF(I74="","Menge fehlt",IF(NOT(ISNUMBER(I74)),"Menge prüfen",IF(J74="","Einheit fehlt",IF(L74="","Preis fehlt",IF(NOT(ISNUMBER(L74)),"Preis prüfen",IF(N74="","Status fehlt",IF(M74="","Berechnung prüfen",IF(NOT(ISNUMBER('Parameter'!$B$8)),"Mengenschwelle prüfen",IF(I74&gt;'Parameter'!$B$8,"Menge manuell prüfen",IF(NOT(ISNUMBER('Parameter'!$B$7)),"Wertschwelle prüfen",IF(M74&gt;'Parameter'!$B$7,"Monatswert manuell prüfen","OK"))))))))))))))))))))))))</f>
        <v/>
      </c>
    </row>
    <row r="75" ht="32" customHeight="1">
      <c r="A75" s="24">
        <f>IF(B75="","",ROW()-3)</f>
        <v/>
      </c>
      <c r="B75" s="17" t="n"/>
      <c r="C75" s="17" t="n"/>
      <c r="D75" s="18" t="n"/>
      <c r="E75" s="17" t="n"/>
      <c r="F75" s="17" t="n"/>
      <c r="G75" s="19" t="n"/>
      <c r="H75" s="17" t="n"/>
      <c r="I75" s="20" t="n"/>
      <c r="J75" s="19" t="n"/>
      <c r="K75" s="25">
        <f>IF(G75="","",IFERROR(VLOOKUP(G75,'Parameter'!$E$4:$F$10,2,FALSE),""))</f>
        <v/>
      </c>
      <c r="L75" s="22" t="n"/>
      <c r="M75" s="8">
        <f>IF(OR(I75="",K75="",L75=""),"",IFERROR(ROUND(I75*K75*L75,2),""))</f>
        <v/>
      </c>
      <c r="N75" s="19" t="n"/>
      <c r="O75" s="26">
        <f>IF(COUNTA(B75:J75,L75,N75)=0,"",IF(B75="","Angebotskennung fehlt",IF('Parameter'!$B$4="","Auswertungskennung fehlt",IF(B75&lt;&gt;'Parameter'!$B$4,"Kennung nicht in Übersicht",IF(C75="","Objektkennung fehlt",IF(D75="","Datum fehlt",IF(NOT(ISNUMBER(D75)),"Datum prüfen",IF(E75="","Bereich fehlt",IF(F75="","Leistungsumfang fehlt",IF(G75="","Intervall fehlt",IF(K75="","Intervall prüfen",IF(NOT(ISNUMBER(K75)),"Intervallfaktor prüfen",IF(H75="","Zuständigkeit fehlt",IF(I75="","Menge fehlt",IF(NOT(ISNUMBER(I75)),"Menge prüfen",IF(J75="","Einheit fehlt",IF(L75="","Preis fehlt",IF(NOT(ISNUMBER(L75)),"Preis prüfen",IF(N75="","Status fehlt",IF(M75="","Berechnung prüfen",IF(NOT(ISNUMBER('Parameter'!$B$8)),"Mengenschwelle prüfen",IF(I75&gt;'Parameter'!$B$8,"Menge manuell prüfen",IF(NOT(ISNUMBER('Parameter'!$B$7)),"Wertschwelle prüfen",IF(M75&gt;'Parameter'!$B$7,"Monatswert manuell prüfen","OK"))))))))))))))))))))))))</f>
        <v/>
      </c>
    </row>
    <row r="76" ht="32" customHeight="1">
      <c r="A76" s="16">
        <f>IF(B76="","",ROW()-3)</f>
        <v/>
      </c>
      <c r="B76" s="17" t="n"/>
      <c r="C76" s="17" t="n"/>
      <c r="D76" s="18" t="n"/>
      <c r="E76" s="17" t="n"/>
      <c r="F76" s="17" t="n"/>
      <c r="G76" s="19" t="n"/>
      <c r="H76" s="17" t="n"/>
      <c r="I76" s="20" t="n"/>
      <c r="J76" s="19" t="n"/>
      <c r="K76" s="21">
        <f>IF(G76="","",IFERROR(VLOOKUP(G76,'Parameter'!$E$4:$F$10,2,FALSE),""))</f>
        <v/>
      </c>
      <c r="L76" s="22" t="n"/>
      <c r="M76" s="10">
        <f>IF(OR(I76="",K76="",L76=""),"",IFERROR(ROUND(I76*K76*L76,2),""))</f>
        <v/>
      </c>
      <c r="N76" s="19" t="n"/>
      <c r="O76" s="23">
        <f>IF(COUNTA(B76:J76,L76,N76)=0,"",IF(B76="","Angebotskennung fehlt",IF('Parameter'!$B$4="","Auswertungskennung fehlt",IF(B76&lt;&gt;'Parameter'!$B$4,"Kennung nicht in Übersicht",IF(C76="","Objektkennung fehlt",IF(D76="","Datum fehlt",IF(NOT(ISNUMBER(D76)),"Datum prüfen",IF(E76="","Bereich fehlt",IF(F76="","Leistungsumfang fehlt",IF(G76="","Intervall fehlt",IF(K76="","Intervall prüfen",IF(NOT(ISNUMBER(K76)),"Intervallfaktor prüfen",IF(H76="","Zuständigkeit fehlt",IF(I76="","Menge fehlt",IF(NOT(ISNUMBER(I76)),"Menge prüfen",IF(J76="","Einheit fehlt",IF(L76="","Preis fehlt",IF(NOT(ISNUMBER(L76)),"Preis prüfen",IF(N76="","Status fehlt",IF(M76="","Berechnung prüfen",IF(NOT(ISNUMBER('Parameter'!$B$8)),"Mengenschwelle prüfen",IF(I76&gt;'Parameter'!$B$8,"Menge manuell prüfen",IF(NOT(ISNUMBER('Parameter'!$B$7)),"Wertschwelle prüfen",IF(M76&gt;'Parameter'!$B$7,"Monatswert manuell prüfen","OK"))))))))))))))))))))))))</f>
        <v/>
      </c>
    </row>
    <row r="77" ht="32" customHeight="1">
      <c r="A77" s="24">
        <f>IF(B77="","",ROW()-3)</f>
        <v/>
      </c>
      <c r="B77" s="17" t="n"/>
      <c r="C77" s="17" t="n"/>
      <c r="D77" s="18" t="n"/>
      <c r="E77" s="17" t="n"/>
      <c r="F77" s="17" t="n"/>
      <c r="G77" s="19" t="n"/>
      <c r="H77" s="17" t="n"/>
      <c r="I77" s="20" t="n"/>
      <c r="J77" s="19" t="n"/>
      <c r="K77" s="25">
        <f>IF(G77="","",IFERROR(VLOOKUP(G77,'Parameter'!$E$4:$F$10,2,FALSE),""))</f>
        <v/>
      </c>
      <c r="L77" s="22" t="n"/>
      <c r="M77" s="8">
        <f>IF(OR(I77="",K77="",L77=""),"",IFERROR(ROUND(I77*K77*L77,2),""))</f>
        <v/>
      </c>
      <c r="N77" s="19" t="n"/>
      <c r="O77" s="26">
        <f>IF(COUNTA(B77:J77,L77,N77)=0,"",IF(B77="","Angebotskennung fehlt",IF('Parameter'!$B$4="","Auswertungskennung fehlt",IF(B77&lt;&gt;'Parameter'!$B$4,"Kennung nicht in Übersicht",IF(C77="","Objektkennung fehlt",IF(D77="","Datum fehlt",IF(NOT(ISNUMBER(D77)),"Datum prüfen",IF(E77="","Bereich fehlt",IF(F77="","Leistungsumfang fehlt",IF(G77="","Intervall fehlt",IF(K77="","Intervall prüfen",IF(NOT(ISNUMBER(K77)),"Intervallfaktor prüfen",IF(H77="","Zuständigkeit fehlt",IF(I77="","Menge fehlt",IF(NOT(ISNUMBER(I77)),"Menge prüfen",IF(J77="","Einheit fehlt",IF(L77="","Preis fehlt",IF(NOT(ISNUMBER(L77)),"Preis prüfen",IF(N77="","Status fehlt",IF(M77="","Berechnung prüfen",IF(NOT(ISNUMBER('Parameter'!$B$8)),"Mengenschwelle prüfen",IF(I77&gt;'Parameter'!$B$8,"Menge manuell prüfen",IF(NOT(ISNUMBER('Parameter'!$B$7)),"Wertschwelle prüfen",IF(M77&gt;'Parameter'!$B$7,"Monatswert manuell prüfen","OK"))))))))))))))))))))))))</f>
        <v/>
      </c>
    </row>
    <row r="78" ht="32" customHeight="1">
      <c r="A78" s="16">
        <f>IF(B78="","",ROW()-3)</f>
        <v/>
      </c>
      <c r="B78" s="17" t="n"/>
      <c r="C78" s="17" t="n"/>
      <c r="D78" s="18" t="n"/>
      <c r="E78" s="17" t="n"/>
      <c r="F78" s="17" t="n"/>
      <c r="G78" s="19" t="n"/>
      <c r="H78" s="17" t="n"/>
      <c r="I78" s="20" t="n"/>
      <c r="J78" s="19" t="n"/>
      <c r="K78" s="21">
        <f>IF(G78="","",IFERROR(VLOOKUP(G78,'Parameter'!$E$4:$F$10,2,FALSE),""))</f>
        <v/>
      </c>
      <c r="L78" s="22" t="n"/>
      <c r="M78" s="10">
        <f>IF(OR(I78="",K78="",L78=""),"",IFERROR(ROUND(I78*K78*L78,2),""))</f>
        <v/>
      </c>
      <c r="N78" s="19" t="n"/>
      <c r="O78" s="23">
        <f>IF(COUNTA(B78:J78,L78,N78)=0,"",IF(B78="","Angebotskennung fehlt",IF('Parameter'!$B$4="","Auswertungskennung fehlt",IF(B78&lt;&gt;'Parameter'!$B$4,"Kennung nicht in Übersicht",IF(C78="","Objektkennung fehlt",IF(D78="","Datum fehlt",IF(NOT(ISNUMBER(D78)),"Datum prüfen",IF(E78="","Bereich fehlt",IF(F78="","Leistungsumfang fehlt",IF(G78="","Intervall fehlt",IF(K78="","Intervall prüfen",IF(NOT(ISNUMBER(K78)),"Intervallfaktor prüfen",IF(H78="","Zuständigkeit fehlt",IF(I78="","Menge fehlt",IF(NOT(ISNUMBER(I78)),"Menge prüfen",IF(J78="","Einheit fehlt",IF(L78="","Preis fehlt",IF(NOT(ISNUMBER(L78)),"Preis prüfen",IF(N78="","Status fehlt",IF(M78="","Berechnung prüfen",IF(NOT(ISNUMBER('Parameter'!$B$8)),"Mengenschwelle prüfen",IF(I78&gt;'Parameter'!$B$8,"Menge manuell prüfen",IF(NOT(ISNUMBER('Parameter'!$B$7)),"Wertschwelle prüfen",IF(M78&gt;'Parameter'!$B$7,"Monatswert manuell prüfen","OK"))))))))))))))))))))))))</f>
        <v/>
      </c>
    </row>
    <row r="79" ht="32" customHeight="1">
      <c r="A79" s="24">
        <f>IF(B79="","",ROW()-3)</f>
        <v/>
      </c>
      <c r="B79" s="17" t="n"/>
      <c r="C79" s="17" t="n"/>
      <c r="D79" s="18" t="n"/>
      <c r="E79" s="17" t="n"/>
      <c r="F79" s="17" t="n"/>
      <c r="G79" s="19" t="n"/>
      <c r="H79" s="17" t="n"/>
      <c r="I79" s="20" t="n"/>
      <c r="J79" s="19" t="n"/>
      <c r="K79" s="25">
        <f>IF(G79="","",IFERROR(VLOOKUP(G79,'Parameter'!$E$4:$F$10,2,FALSE),""))</f>
        <v/>
      </c>
      <c r="L79" s="22" t="n"/>
      <c r="M79" s="8">
        <f>IF(OR(I79="",K79="",L79=""),"",IFERROR(ROUND(I79*K79*L79,2),""))</f>
        <v/>
      </c>
      <c r="N79" s="19" t="n"/>
      <c r="O79" s="26">
        <f>IF(COUNTA(B79:J79,L79,N79)=0,"",IF(B79="","Angebotskennung fehlt",IF('Parameter'!$B$4="","Auswertungskennung fehlt",IF(B79&lt;&gt;'Parameter'!$B$4,"Kennung nicht in Übersicht",IF(C79="","Objektkennung fehlt",IF(D79="","Datum fehlt",IF(NOT(ISNUMBER(D79)),"Datum prüfen",IF(E79="","Bereich fehlt",IF(F79="","Leistungsumfang fehlt",IF(G79="","Intervall fehlt",IF(K79="","Intervall prüfen",IF(NOT(ISNUMBER(K79)),"Intervallfaktor prüfen",IF(H79="","Zuständigkeit fehlt",IF(I79="","Menge fehlt",IF(NOT(ISNUMBER(I79)),"Menge prüfen",IF(J79="","Einheit fehlt",IF(L79="","Preis fehlt",IF(NOT(ISNUMBER(L79)),"Preis prüfen",IF(N79="","Status fehlt",IF(M79="","Berechnung prüfen",IF(NOT(ISNUMBER('Parameter'!$B$8)),"Mengenschwelle prüfen",IF(I79&gt;'Parameter'!$B$8,"Menge manuell prüfen",IF(NOT(ISNUMBER('Parameter'!$B$7)),"Wertschwelle prüfen",IF(M79&gt;'Parameter'!$B$7,"Monatswert manuell prüfen","OK"))))))))))))))))))))))))</f>
        <v/>
      </c>
    </row>
    <row r="80" ht="32" customHeight="1">
      <c r="A80" s="16">
        <f>IF(B80="","",ROW()-3)</f>
        <v/>
      </c>
      <c r="B80" s="17" t="n"/>
      <c r="C80" s="17" t="n"/>
      <c r="D80" s="18" t="n"/>
      <c r="E80" s="17" t="n"/>
      <c r="F80" s="17" t="n"/>
      <c r="G80" s="19" t="n"/>
      <c r="H80" s="17" t="n"/>
      <c r="I80" s="20" t="n"/>
      <c r="J80" s="19" t="n"/>
      <c r="K80" s="21">
        <f>IF(G80="","",IFERROR(VLOOKUP(G80,'Parameter'!$E$4:$F$10,2,FALSE),""))</f>
        <v/>
      </c>
      <c r="L80" s="22" t="n"/>
      <c r="M80" s="10">
        <f>IF(OR(I80="",K80="",L80=""),"",IFERROR(ROUND(I80*K80*L80,2),""))</f>
        <v/>
      </c>
      <c r="N80" s="19" t="n"/>
      <c r="O80" s="23">
        <f>IF(COUNTA(B80:J80,L80,N80)=0,"",IF(B80="","Angebotskennung fehlt",IF('Parameter'!$B$4="","Auswertungskennung fehlt",IF(B80&lt;&gt;'Parameter'!$B$4,"Kennung nicht in Übersicht",IF(C80="","Objektkennung fehlt",IF(D80="","Datum fehlt",IF(NOT(ISNUMBER(D80)),"Datum prüfen",IF(E80="","Bereich fehlt",IF(F80="","Leistungsumfang fehlt",IF(G80="","Intervall fehlt",IF(K80="","Intervall prüfen",IF(NOT(ISNUMBER(K80)),"Intervallfaktor prüfen",IF(H80="","Zuständigkeit fehlt",IF(I80="","Menge fehlt",IF(NOT(ISNUMBER(I80)),"Menge prüfen",IF(J80="","Einheit fehlt",IF(L80="","Preis fehlt",IF(NOT(ISNUMBER(L80)),"Preis prüfen",IF(N80="","Status fehlt",IF(M80="","Berechnung prüfen",IF(NOT(ISNUMBER('Parameter'!$B$8)),"Mengenschwelle prüfen",IF(I80&gt;'Parameter'!$B$8,"Menge manuell prüfen",IF(NOT(ISNUMBER('Parameter'!$B$7)),"Wertschwelle prüfen",IF(M80&gt;'Parameter'!$B$7,"Monatswert manuell prüfen","OK"))))))))))))))))))))))))</f>
        <v/>
      </c>
    </row>
    <row r="81" ht="32" customHeight="1">
      <c r="A81" s="24">
        <f>IF(B81="","",ROW()-3)</f>
        <v/>
      </c>
      <c r="B81" s="17" t="n"/>
      <c r="C81" s="17" t="n"/>
      <c r="D81" s="18" t="n"/>
      <c r="E81" s="17" t="n"/>
      <c r="F81" s="17" t="n"/>
      <c r="G81" s="19" t="n"/>
      <c r="H81" s="17" t="n"/>
      <c r="I81" s="20" t="n"/>
      <c r="J81" s="19" t="n"/>
      <c r="K81" s="25">
        <f>IF(G81="","",IFERROR(VLOOKUP(G81,'Parameter'!$E$4:$F$10,2,FALSE),""))</f>
        <v/>
      </c>
      <c r="L81" s="22" t="n"/>
      <c r="M81" s="8">
        <f>IF(OR(I81="",K81="",L81=""),"",IFERROR(ROUND(I81*K81*L81,2),""))</f>
        <v/>
      </c>
      <c r="N81" s="19" t="n"/>
      <c r="O81" s="26">
        <f>IF(COUNTA(B81:J81,L81,N81)=0,"",IF(B81="","Angebotskennung fehlt",IF('Parameter'!$B$4="","Auswertungskennung fehlt",IF(B81&lt;&gt;'Parameter'!$B$4,"Kennung nicht in Übersicht",IF(C81="","Objektkennung fehlt",IF(D81="","Datum fehlt",IF(NOT(ISNUMBER(D81)),"Datum prüfen",IF(E81="","Bereich fehlt",IF(F81="","Leistungsumfang fehlt",IF(G81="","Intervall fehlt",IF(K81="","Intervall prüfen",IF(NOT(ISNUMBER(K81)),"Intervallfaktor prüfen",IF(H81="","Zuständigkeit fehlt",IF(I81="","Menge fehlt",IF(NOT(ISNUMBER(I81)),"Menge prüfen",IF(J81="","Einheit fehlt",IF(L81="","Preis fehlt",IF(NOT(ISNUMBER(L81)),"Preis prüfen",IF(N81="","Status fehlt",IF(M81="","Berechnung prüfen",IF(NOT(ISNUMBER('Parameter'!$B$8)),"Mengenschwelle prüfen",IF(I81&gt;'Parameter'!$B$8,"Menge manuell prüfen",IF(NOT(ISNUMBER('Parameter'!$B$7)),"Wertschwelle prüfen",IF(M81&gt;'Parameter'!$B$7,"Monatswert manuell prüfen","OK"))))))))))))))))))))))))</f>
        <v/>
      </c>
    </row>
    <row r="82" ht="32" customHeight="1">
      <c r="A82" s="16">
        <f>IF(B82="","",ROW()-3)</f>
        <v/>
      </c>
      <c r="B82" s="17" t="n"/>
      <c r="C82" s="17" t="n"/>
      <c r="D82" s="18" t="n"/>
      <c r="E82" s="17" t="n"/>
      <c r="F82" s="17" t="n"/>
      <c r="G82" s="19" t="n"/>
      <c r="H82" s="17" t="n"/>
      <c r="I82" s="20" t="n"/>
      <c r="J82" s="19" t="n"/>
      <c r="K82" s="21">
        <f>IF(G82="","",IFERROR(VLOOKUP(G82,'Parameter'!$E$4:$F$10,2,FALSE),""))</f>
        <v/>
      </c>
      <c r="L82" s="22" t="n"/>
      <c r="M82" s="10">
        <f>IF(OR(I82="",K82="",L82=""),"",IFERROR(ROUND(I82*K82*L82,2),""))</f>
        <v/>
      </c>
      <c r="N82" s="19" t="n"/>
      <c r="O82" s="23">
        <f>IF(COUNTA(B82:J82,L82,N82)=0,"",IF(B82="","Angebotskennung fehlt",IF('Parameter'!$B$4="","Auswertungskennung fehlt",IF(B82&lt;&gt;'Parameter'!$B$4,"Kennung nicht in Übersicht",IF(C82="","Objektkennung fehlt",IF(D82="","Datum fehlt",IF(NOT(ISNUMBER(D82)),"Datum prüfen",IF(E82="","Bereich fehlt",IF(F82="","Leistungsumfang fehlt",IF(G82="","Intervall fehlt",IF(K82="","Intervall prüfen",IF(NOT(ISNUMBER(K82)),"Intervallfaktor prüfen",IF(H82="","Zuständigkeit fehlt",IF(I82="","Menge fehlt",IF(NOT(ISNUMBER(I82)),"Menge prüfen",IF(J82="","Einheit fehlt",IF(L82="","Preis fehlt",IF(NOT(ISNUMBER(L82)),"Preis prüfen",IF(N82="","Status fehlt",IF(M82="","Berechnung prüfen",IF(NOT(ISNUMBER('Parameter'!$B$8)),"Mengenschwelle prüfen",IF(I82&gt;'Parameter'!$B$8,"Menge manuell prüfen",IF(NOT(ISNUMBER('Parameter'!$B$7)),"Wertschwelle prüfen",IF(M82&gt;'Parameter'!$B$7,"Monatswert manuell prüfen","OK"))))))))))))))))))))))))</f>
        <v/>
      </c>
    </row>
    <row r="83" ht="32" customHeight="1">
      <c r="A83" s="24">
        <f>IF(B83="","",ROW()-3)</f>
        <v/>
      </c>
      <c r="B83" s="17" t="n"/>
      <c r="C83" s="17" t="n"/>
      <c r="D83" s="18" t="n"/>
      <c r="E83" s="17" t="n"/>
      <c r="F83" s="17" t="n"/>
      <c r="G83" s="19" t="n"/>
      <c r="H83" s="17" t="n"/>
      <c r="I83" s="20" t="n"/>
      <c r="J83" s="19" t="n"/>
      <c r="K83" s="25">
        <f>IF(G83="","",IFERROR(VLOOKUP(G83,'Parameter'!$E$4:$F$10,2,FALSE),""))</f>
        <v/>
      </c>
      <c r="L83" s="22" t="n"/>
      <c r="M83" s="8">
        <f>IF(OR(I83="",K83="",L83=""),"",IFERROR(ROUND(I83*K83*L83,2),""))</f>
        <v/>
      </c>
      <c r="N83" s="19" t="n"/>
      <c r="O83" s="26">
        <f>IF(COUNTA(B83:J83,L83,N83)=0,"",IF(B83="","Angebotskennung fehlt",IF('Parameter'!$B$4="","Auswertungskennung fehlt",IF(B83&lt;&gt;'Parameter'!$B$4,"Kennung nicht in Übersicht",IF(C83="","Objektkennung fehlt",IF(D83="","Datum fehlt",IF(NOT(ISNUMBER(D83)),"Datum prüfen",IF(E83="","Bereich fehlt",IF(F83="","Leistungsumfang fehlt",IF(G83="","Intervall fehlt",IF(K83="","Intervall prüfen",IF(NOT(ISNUMBER(K83)),"Intervallfaktor prüfen",IF(H83="","Zuständigkeit fehlt",IF(I83="","Menge fehlt",IF(NOT(ISNUMBER(I83)),"Menge prüfen",IF(J83="","Einheit fehlt",IF(L83="","Preis fehlt",IF(NOT(ISNUMBER(L83)),"Preis prüfen",IF(N83="","Status fehlt",IF(M83="","Berechnung prüfen",IF(NOT(ISNUMBER('Parameter'!$B$8)),"Mengenschwelle prüfen",IF(I83&gt;'Parameter'!$B$8,"Menge manuell prüfen",IF(NOT(ISNUMBER('Parameter'!$B$7)),"Wertschwelle prüfen",IF(M83&gt;'Parameter'!$B$7,"Monatswert manuell prüfen","OK"))))))))))))))))))))))))</f>
        <v/>
      </c>
    </row>
    <row r="84" ht="32" customHeight="1">
      <c r="A84" s="16">
        <f>IF(B84="","",ROW()-3)</f>
        <v/>
      </c>
      <c r="B84" s="17" t="n"/>
      <c r="C84" s="17" t="n"/>
      <c r="D84" s="18" t="n"/>
      <c r="E84" s="17" t="n"/>
      <c r="F84" s="17" t="n"/>
      <c r="G84" s="19" t="n"/>
      <c r="H84" s="17" t="n"/>
      <c r="I84" s="20" t="n"/>
      <c r="J84" s="19" t="n"/>
      <c r="K84" s="21">
        <f>IF(G84="","",IFERROR(VLOOKUP(G84,'Parameter'!$E$4:$F$10,2,FALSE),""))</f>
        <v/>
      </c>
      <c r="L84" s="22" t="n"/>
      <c r="M84" s="10">
        <f>IF(OR(I84="",K84="",L84=""),"",IFERROR(ROUND(I84*K84*L84,2),""))</f>
        <v/>
      </c>
      <c r="N84" s="19" t="n"/>
      <c r="O84" s="23">
        <f>IF(COUNTA(B84:J84,L84,N84)=0,"",IF(B84="","Angebotskennung fehlt",IF('Parameter'!$B$4="","Auswertungskennung fehlt",IF(B84&lt;&gt;'Parameter'!$B$4,"Kennung nicht in Übersicht",IF(C84="","Objektkennung fehlt",IF(D84="","Datum fehlt",IF(NOT(ISNUMBER(D84)),"Datum prüfen",IF(E84="","Bereich fehlt",IF(F84="","Leistungsumfang fehlt",IF(G84="","Intervall fehlt",IF(K84="","Intervall prüfen",IF(NOT(ISNUMBER(K84)),"Intervallfaktor prüfen",IF(H84="","Zuständigkeit fehlt",IF(I84="","Menge fehlt",IF(NOT(ISNUMBER(I84)),"Menge prüfen",IF(J84="","Einheit fehlt",IF(L84="","Preis fehlt",IF(NOT(ISNUMBER(L84)),"Preis prüfen",IF(N84="","Status fehlt",IF(M84="","Berechnung prüfen",IF(NOT(ISNUMBER('Parameter'!$B$8)),"Mengenschwelle prüfen",IF(I84&gt;'Parameter'!$B$8,"Menge manuell prüfen",IF(NOT(ISNUMBER('Parameter'!$B$7)),"Wertschwelle prüfen",IF(M84&gt;'Parameter'!$B$7,"Monatswert manuell prüfen","OK"))))))))))))))))))))))))</f>
        <v/>
      </c>
    </row>
    <row r="85" ht="32" customHeight="1">
      <c r="A85" s="24">
        <f>IF(B85="","",ROW()-3)</f>
        <v/>
      </c>
      <c r="B85" s="17" t="n"/>
      <c r="C85" s="17" t="n"/>
      <c r="D85" s="18" t="n"/>
      <c r="E85" s="17" t="n"/>
      <c r="F85" s="17" t="n"/>
      <c r="G85" s="19" t="n"/>
      <c r="H85" s="17" t="n"/>
      <c r="I85" s="20" t="n"/>
      <c r="J85" s="19" t="n"/>
      <c r="K85" s="25">
        <f>IF(G85="","",IFERROR(VLOOKUP(G85,'Parameter'!$E$4:$F$10,2,FALSE),""))</f>
        <v/>
      </c>
      <c r="L85" s="22" t="n"/>
      <c r="M85" s="8">
        <f>IF(OR(I85="",K85="",L85=""),"",IFERROR(ROUND(I85*K85*L85,2),""))</f>
        <v/>
      </c>
      <c r="N85" s="19" t="n"/>
      <c r="O85" s="26">
        <f>IF(COUNTA(B85:J85,L85,N85)=0,"",IF(B85="","Angebotskennung fehlt",IF('Parameter'!$B$4="","Auswertungskennung fehlt",IF(B85&lt;&gt;'Parameter'!$B$4,"Kennung nicht in Übersicht",IF(C85="","Objektkennung fehlt",IF(D85="","Datum fehlt",IF(NOT(ISNUMBER(D85)),"Datum prüfen",IF(E85="","Bereich fehlt",IF(F85="","Leistungsumfang fehlt",IF(G85="","Intervall fehlt",IF(K85="","Intervall prüfen",IF(NOT(ISNUMBER(K85)),"Intervallfaktor prüfen",IF(H85="","Zuständigkeit fehlt",IF(I85="","Menge fehlt",IF(NOT(ISNUMBER(I85)),"Menge prüfen",IF(J85="","Einheit fehlt",IF(L85="","Preis fehlt",IF(NOT(ISNUMBER(L85)),"Preis prüfen",IF(N85="","Status fehlt",IF(M85="","Berechnung prüfen",IF(NOT(ISNUMBER('Parameter'!$B$8)),"Mengenschwelle prüfen",IF(I85&gt;'Parameter'!$B$8,"Menge manuell prüfen",IF(NOT(ISNUMBER('Parameter'!$B$7)),"Wertschwelle prüfen",IF(M85&gt;'Parameter'!$B$7,"Monatswert manuell prüfen","OK"))))))))))))))))))))))))</f>
        <v/>
      </c>
    </row>
    <row r="86" ht="32" customHeight="1">
      <c r="A86" s="16">
        <f>IF(B86="","",ROW()-3)</f>
        <v/>
      </c>
      <c r="B86" s="17" t="n"/>
      <c r="C86" s="17" t="n"/>
      <c r="D86" s="18" t="n"/>
      <c r="E86" s="17" t="n"/>
      <c r="F86" s="17" t="n"/>
      <c r="G86" s="19" t="n"/>
      <c r="H86" s="17" t="n"/>
      <c r="I86" s="20" t="n"/>
      <c r="J86" s="19" t="n"/>
      <c r="K86" s="21">
        <f>IF(G86="","",IFERROR(VLOOKUP(G86,'Parameter'!$E$4:$F$10,2,FALSE),""))</f>
        <v/>
      </c>
      <c r="L86" s="22" t="n"/>
      <c r="M86" s="10">
        <f>IF(OR(I86="",K86="",L86=""),"",IFERROR(ROUND(I86*K86*L86,2),""))</f>
        <v/>
      </c>
      <c r="N86" s="19" t="n"/>
      <c r="O86" s="23">
        <f>IF(COUNTA(B86:J86,L86,N86)=0,"",IF(B86="","Angebotskennung fehlt",IF('Parameter'!$B$4="","Auswertungskennung fehlt",IF(B86&lt;&gt;'Parameter'!$B$4,"Kennung nicht in Übersicht",IF(C86="","Objektkennung fehlt",IF(D86="","Datum fehlt",IF(NOT(ISNUMBER(D86)),"Datum prüfen",IF(E86="","Bereich fehlt",IF(F86="","Leistungsumfang fehlt",IF(G86="","Intervall fehlt",IF(K86="","Intervall prüfen",IF(NOT(ISNUMBER(K86)),"Intervallfaktor prüfen",IF(H86="","Zuständigkeit fehlt",IF(I86="","Menge fehlt",IF(NOT(ISNUMBER(I86)),"Menge prüfen",IF(J86="","Einheit fehlt",IF(L86="","Preis fehlt",IF(NOT(ISNUMBER(L86)),"Preis prüfen",IF(N86="","Status fehlt",IF(M86="","Berechnung prüfen",IF(NOT(ISNUMBER('Parameter'!$B$8)),"Mengenschwelle prüfen",IF(I86&gt;'Parameter'!$B$8,"Menge manuell prüfen",IF(NOT(ISNUMBER('Parameter'!$B$7)),"Wertschwelle prüfen",IF(M86&gt;'Parameter'!$B$7,"Monatswert manuell prüfen","OK"))))))))))))))))))))))))</f>
        <v/>
      </c>
    </row>
    <row r="87" ht="32" customHeight="1">
      <c r="A87" s="24">
        <f>IF(B87="","",ROW()-3)</f>
        <v/>
      </c>
      <c r="B87" s="17" t="n"/>
      <c r="C87" s="17" t="n"/>
      <c r="D87" s="18" t="n"/>
      <c r="E87" s="17" t="n"/>
      <c r="F87" s="17" t="n"/>
      <c r="G87" s="19" t="n"/>
      <c r="H87" s="17" t="n"/>
      <c r="I87" s="20" t="n"/>
      <c r="J87" s="19" t="n"/>
      <c r="K87" s="25">
        <f>IF(G87="","",IFERROR(VLOOKUP(G87,'Parameter'!$E$4:$F$10,2,FALSE),""))</f>
        <v/>
      </c>
      <c r="L87" s="22" t="n"/>
      <c r="M87" s="8">
        <f>IF(OR(I87="",K87="",L87=""),"",IFERROR(ROUND(I87*K87*L87,2),""))</f>
        <v/>
      </c>
      <c r="N87" s="19" t="n"/>
      <c r="O87" s="26">
        <f>IF(COUNTA(B87:J87,L87,N87)=0,"",IF(B87="","Angebotskennung fehlt",IF('Parameter'!$B$4="","Auswertungskennung fehlt",IF(B87&lt;&gt;'Parameter'!$B$4,"Kennung nicht in Übersicht",IF(C87="","Objektkennung fehlt",IF(D87="","Datum fehlt",IF(NOT(ISNUMBER(D87)),"Datum prüfen",IF(E87="","Bereich fehlt",IF(F87="","Leistungsumfang fehlt",IF(G87="","Intervall fehlt",IF(K87="","Intervall prüfen",IF(NOT(ISNUMBER(K87)),"Intervallfaktor prüfen",IF(H87="","Zuständigkeit fehlt",IF(I87="","Menge fehlt",IF(NOT(ISNUMBER(I87)),"Menge prüfen",IF(J87="","Einheit fehlt",IF(L87="","Preis fehlt",IF(NOT(ISNUMBER(L87)),"Preis prüfen",IF(N87="","Status fehlt",IF(M87="","Berechnung prüfen",IF(NOT(ISNUMBER('Parameter'!$B$8)),"Mengenschwelle prüfen",IF(I87&gt;'Parameter'!$B$8,"Menge manuell prüfen",IF(NOT(ISNUMBER('Parameter'!$B$7)),"Wertschwelle prüfen",IF(M87&gt;'Parameter'!$B$7,"Monatswert manuell prüfen","OK"))))))))))))))))))))))))</f>
        <v/>
      </c>
    </row>
    <row r="88" ht="32" customHeight="1">
      <c r="A88" s="16">
        <f>IF(B88="","",ROW()-3)</f>
        <v/>
      </c>
      <c r="B88" s="17" t="n"/>
      <c r="C88" s="17" t="n"/>
      <c r="D88" s="18" t="n"/>
      <c r="E88" s="17" t="n"/>
      <c r="F88" s="17" t="n"/>
      <c r="G88" s="19" t="n"/>
      <c r="H88" s="17" t="n"/>
      <c r="I88" s="20" t="n"/>
      <c r="J88" s="19" t="n"/>
      <c r="K88" s="21">
        <f>IF(G88="","",IFERROR(VLOOKUP(G88,'Parameter'!$E$4:$F$10,2,FALSE),""))</f>
        <v/>
      </c>
      <c r="L88" s="22" t="n"/>
      <c r="M88" s="10">
        <f>IF(OR(I88="",K88="",L88=""),"",IFERROR(ROUND(I88*K88*L88,2),""))</f>
        <v/>
      </c>
      <c r="N88" s="19" t="n"/>
      <c r="O88" s="23">
        <f>IF(COUNTA(B88:J88,L88,N88)=0,"",IF(B88="","Angebotskennung fehlt",IF('Parameter'!$B$4="","Auswertungskennung fehlt",IF(B88&lt;&gt;'Parameter'!$B$4,"Kennung nicht in Übersicht",IF(C88="","Objektkennung fehlt",IF(D88="","Datum fehlt",IF(NOT(ISNUMBER(D88)),"Datum prüfen",IF(E88="","Bereich fehlt",IF(F88="","Leistungsumfang fehlt",IF(G88="","Intervall fehlt",IF(K88="","Intervall prüfen",IF(NOT(ISNUMBER(K88)),"Intervallfaktor prüfen",IF(H88="","Zuständigkeit fehlt",IF(I88="","Menge fehlt",IF(NOT(ISNUMBER(I88)),"Menge prüfen",IF(J88="","Einheit fehlt",IF(L88="","Preis fehlt",IF(NOT(ISNUMBER(L88)),"Preis prüfen",IF(N88="","Status fehlt",IF(M88="","Berechnung prüfen",IF(NOT(ISNUMBER('Parameter'!$B$8)),"Mengenschwelle prüfen",IF(I88&gt;'Parameter'!$B$8,"Menge manuell prüfen",IF(NOT(ISNUMBER('Parameter'!$B$7)),"Wertschwelle prüfen",IF(M88&gt;'Parameter'!$B$7,"Monatswert manuell prüfen","OK"))))))))))))))))))))))))</f>
        <v/>
      </c>
    </row>
    <row r="89" ht="32" customHeight="1">
      <c r="A89" s="24">
        <f>IF(B89="","",ROW()-3)</f>
        <v/>
      </c>
      <c r="B89" s="17" t="n"/>
      <c r="C89" s="17" t="n"/>
      <c r="D89" s="18" t="n"/>
      <c r="E89" s="17" t="n"/>
      <c r="F89" s="17" t="n"/>
      <c r="G89" s="19" t="n"/>
      <c r="H89" s="17" t="n"/>
      <c r="I89" s="20" t="n"/>
      <c r="J89" s="19" t="n"/>
      <c r="K89" s="25">
        <f>IF(G89="","",IFERROR(VLOOKUP(G89,'Parameter'!$E$4:$F$10,2,FALSE),""))</f>
        <v/>
      </c>
      <c r="L89" s="22" t="n"/>
      <c r="M89" s="8">
        <f>IF(OR(I89="",K89="",L89=""),"",IFERROR(ROUND(I89*K89*L89,2),""))</f>
        <v/>
      </c>
      <c r="N89" s="19" t="n"/>
      <c r="O89" s="26">
        <f>IF(COUNTA(B89:J89,L89,N89)=0,"",IF(B89="","Angebotskennung fehlt",IF('Parameter'!$B$4="","Auswertungskennung fehlt",IF(B89&lt;&gt;'Parameter'!$B$4,"Kennung nicht in Übersicht",IF(C89="","Objektkennung fehlt",IF(D89="","Datum fehlt",IF(NOT(ISNUMBER(D89)),"Datum prüfen",IF(E89="","Bereich fehlt",IF(F89="","Leistungsumfang fehlt",IF(G89="","Intervall fehlt",IF(K89="","Intervall prüfen",IF(NOT(ISNUMBER(K89)),"Intervallfaktor prüfen",IF(H89="","Zuständigkeit fehlt",IF(I89="","Menge fehlt",IF(NOT(ISNUMBER(I89)),"Menge prüfen",IF(J89="","Einheit fehlt",IF(L89="","Preis fehlt",IF(NOT(ISNUMBER(L89)),"Preis prüfen",IF(N89="","Status fehlt",IF(M89="","Berechnung prüfen",IF(NOT(ISNUMBER('Parameter'!$B$8)),"Mengenschwelle prüfen",IF(I89&gt;'Parameter'!$B$8,"Menge manuell prüfen",IF(NOT(ISNUMBER('Parameter'!$B$7)),"Wertschwelle prüfen",IF(M89&gt;'Parameter'!$B$7,"Monatswert manuell prüfen","OK"))))))))))))))))))))))))</f>
        <v/>
      </c>
    </row>
    <row r="90" ht="32" customHeight="1">
      <c r="A90" s="16">
        <f>IF(B90="","",ROW()-3)</f>
        <v/>
      </c>
      <c r="B90" s="17" t="n"/>
      <c r="C90" s="17" t="n"/>
      <c r="D90" s="18" t="n"/>
      <c r="E90" s="17" t="n"/>
      <c r="F90" s="17" t="n"/>
      <c r="G90" s="19" t="n"/>
      <c r="H90" s="17" t="n"/>
      <c r="I90" s="20" t="n"/>
      <c r="J90" s="19" t="n"/>
      <c r="K90" s="21">
        <f>IF(G90="","",IFERROR(VLOOKUP(G90,'Parameter'!$E$4:$F$10,2,FALSE),""))</f>
        <v/>
      </c>
      <c r="L90" s="22" t="n"/>
      <c r="M90" s="10">
        <f>IF(OR(I90="",K90="",L90=""),"",IFERROR(ROUND(I90*K90*L90,2),""))</f>
        <v/>
      </c>
      <c r="N90" s="19" t="n"/>
      <c r="O90" s="23">
        <f>IF(COUNTA(B90:J90,L90,N90)=0,"",IF(B90="","Angebotskennung fehlt",IF('Parameter'!$B$4="","Auswertungskennung fehlt",IF(B90&lt;&gt;'Parameter'!$B$4,"Kennung nicht in Übersicht",IF(C90="","Objektkennung fehlt",IF(D90="","Datum fehlt",IF(NOT(ISNUMBER(D90)),"Datum prüfen",IF(E90="","Bereich fehlt",IF(F90="","Leistungsumfang fehlt",IF(G90="","Intervall fehlt",IF(K90="","Intervall prüfen",IF(NOT(ISNUMBER(K90)),"Intervallfaktor prüfen",IF(H90="","Zuständigkeit fehlt",IF(I90="","Menge fehlt",IF(NOT(ISNUMBER(I90)),"Menge prüfen",IF(J90="","Einheit fehlt",IF(L90="","Preis fehlt",IF(NOT(ISNUMBER(L90)),"Preis prüfen",IF(N90="","Status fehlt",IF(M90="","Berechnung prüfen",IF(NOT(ISNUMBER('Parameter'!$B$8)),"Mengenschwelle prüfen",IF(I90&gt;'Parameter'!$B$8,"Menge manuell prüfen",IF(NOT(ISNUMBER('Parameter'!$B$7)),"Wertschwelle prüfen",IF(M90&gt;'Parameter'!$B$7,"Monatswert manuell prüfen","OK"))))))))))))))))))))))))</f>
        <v/>
      </c>
    </row>
    <row r="91" ht="32" customHeight="1">
      <c r="A91" s="24">
        <f>IF(B91="","",ROW()-3)</f>
        <v/>
      </c>
      <c r="B91" s="17" t="n"/>
      <c r="C91" s="17" t="n"/>
      <c r="D91" s="18" t="n"/>
      <c r="E91" s="17" t="n"/>
      <c r="F91" s="17" t="n"/>
      <c r="G91" s="19" t="n"/>
      <c r="H91" s="17" t="n"/>
      <c r="I91" s="20" t="n"/>
      <c r="J91" s="19" t="n"/>
      <c r="K91" s="25">
        <f>IF(G91="","",IFERROR(VLOOKUP(G91,'Parameter'!$E$4:$F$10,2,FALSE),""))</f>
        <v/>
      </c>
      <c r="L91" s="22" t="n"/>
      <c r="M91" s="8">
        <f>IF(OR(I91="",K91="",L91=""),"",IFERROR(ROUND(I91*K91*L91,2),""))</f>
        <v/>
      </c>
      <c r="N91" s="19" t="n"/>
      <c r="O91" s="26">
        <f>IF(COUNTA(B91:J91,L91,N91)=0,"",IF(B91="","Angebotskennung fehlt",IF('Parameter'!$B$4="","Auswertungskennung fehlt",IF(B91&lt;&gt;'Parameter'!$B$4,"Kennung nicht in Übersicht",IF(C91="","Objektkennung fehlt",IF(D91="","Datum fehlt",IF(NOT(ISNUMBER(D91)),"Datum prüfen",IF(E91="","Bereich fehlt",IF(F91="","Leistungsumfang fehlt",IF(G91="","Intervall fehlt",IF(K91="","Intervall prüfen",IF(NOT(ISNUMBER(K91)),"Intervallfaktor prüfen",IF(H91="","Zuständigkeit fehlt",IF(I91="","Menge fehlt",IF(NOT(ISNUMBER(I91)),"Menge prüfen",IF(J91="","Einheit fehlt",IF(L91="","Preis fehlt",IF(NOT(ISNUMBER(L91)),"Preis prüfen",IF(N91="","Status fehlt",IF(M91="","Berechnung prüfen",IF(NOT(ISNUMBER('Parameter'!$B$8)),"Mengenschwelle prüfen",IF(I91&gt;'Parameter'!$B$8,"Menge manuell prüfen",IF(NOT(ISNUMBER('Parameter'!$B$7)),"Wertschwelle prüfen",IF(M91&gt;'Parameter'!$B$7,"Monatswert manuell prüfen","OK"))))))))))))))))))))))))</f>
        <v/>
      </c>
    </row>
    <row r="92" ht="32" customHeight="1">
      <c r="A92" s="16">
        <f>IF(B92="","",ROW()-3)</f>
        <v/>
      </c>
      <c r="B92" s="17" t="n"/>
      <c r="C92" s="17" t="n"/>
      <c r="D92" s="18" t="n"/>
      <c r="E92" s="17" t="n"/>
      <c r="F92" s="17" t="n"/>
      <c r="G92" s="19" t="n"/>
      <c r="H92" s="17" t="n"/>
      <c r="I92" s="20" t="n"/>
      <c r="J92" s="19" t="n"/>
      <c r="K92" s="21">
        <f>IF(G92="","",IFERROR(VLOOKUP(G92,'Parameter'!$E$4:$F$10,2,FALSE),""))</f>
        <v/>
      </c>
      <c r="L92" s="22" t="n"/>
      <c r="M92" s="10">
        <f>IF(OR(I92="",K92="",L92=""),"",IFERROR(ROUND(I92*K92*L92,2),""))</f>
        <v/>
      </c>
      <c r="N92" s="19" t="n"/>
      <c r="O92" s="23">
        <f>IF(COUNTA(B92:J92,L92,N92)=0,"",IF(B92="","Angebotskennung fehlt",IF('Parameter'!$B$4="","Auswertungskennung fehlt",IF(B92&lt;&gt;'Parameter'!$B$4,"Kennung nicht in Übersicht",IF(C92="","Objektkennung fehlt",IF(D92="","Datum fehlt",IF(NOT(ISNUMBER(D92)),"Datum prüfen",IF(E92="","Bereich fehlt",IF(F92="","Leistungsumfang fehlt",IF(G92="","Intervall fehlt",IF(K92="","Intervall prüfen",IF(NOT(ISNUMBER(K92)),"Intervallfaktor prüfen",IF(H92="","Zuständigkeit fehlt",IF(I92="","Menge fehlt",IF(NOT(ISNUMBER(I92)),"Menge prüfen",IF(J92="","Einheit fehlt",IF(L92="","Preis fehlt",IF(NOT(ISNUMBER(L92)),"Preis prüfen",IF(N92="","Status fehlt",IF(M92="","Berechnung prüfen",IF(NOT(ISNUMBER('Parameter'!$B$8)),"Mengenschwelle prüfen",IF(I92&gt;'Parameter'!$B$8,"Menge manuell prüfen",IF(NOT(ISNUMBER('Parameter'!$B$7)),"Wertschwelle prüfen",IF(M92&gt;'Parameter'!$B$7,"Monatswert manuell prüfen","OK"))))))))))))))))))))))))</f>
        <v/>
      </c>
    </row>
    <row r="93" ht="32" customHeight="1">
      <c r="A93" s="24">
        <f>IF(B93="","",ROW()-3)</f>
        <v/>
      </c>
      <c r="B93" s="17" t="n"/>
      <c r="C93" s="17" t="n"/>
      <c r="D93" s="18" t="n"/>
      <c r="E93" s="17" t="n"/>
      <c r="F93" s="17" t="n"/>
      <c r="G93" s="19" t="n"/>
      <c r="H93" s="17" t="n"/>
      <c r="I93" s="20" t="n"/>
      <c r="J93" s="19" t="n"/>
      <c r="K93" s="25">
        <f>IF(G93="","",IFERROR(VLOOKUP(G93,'Parameter'!$E$4:$F$10,2,FALSE),""))</f>
        <v/>
      </c>
      <c r="L93" s="22" t="n"/>
      <c r="M93" s="8">
        <f>IF(OR(I93="",K93="",L93=""),"",IFERROR(ROUND(I93*K93*L93,2),""))</f>
        <v/>
      </c>
      <c r="N93" s="19" t="n"/>
      <c r="O93" s="26">
        <f>IF(COUNTA(B93:J93,L93,N93)=0,"",IF(B93="","Angebotskennung fehlt",IF('Parameter'!$B$4="","Auswertungskennung fehlt",IF(B93&lt;&gt;'Parameter'!$B$4,"Kennung nicht in Übersicht",IF(C93="","Objektkennung fehlt",IF(D93="","Datum fehlt",IF(NOT(ISNUMBER(D93)),"Datum prüfen",IF(E93="","Bereich fehlt",IF(F93="","Leistungsumfang fehlt",IF(G93="","Intervall fehlt",IF(K93="","Intervall prüfen",IF(NOT(ISNUMBER(K93)),"Intervallfaktor prüfen",IF(H93="","Zuständigkeit fehlt",IF(I93="","Menge fehlt",IF(NOT(ISNUMBER(I93)),"Menge prüfen",IF(J93="","Einheit fehlt",IF(L93="","Preis fehlt",IF(NOT(ISNUMBER(L93)),"Preis prüfen",IF(N93="","Status fehlt",IF(M93="","Berechnung prüfen",IF(NOT(ISNUMBER('Parameter'!$B$8)),"Mengenschwelle prüfen",IF(I93&gt;'Parameter'!$B$8,"Menge manuell prüfen",IF(NOT(ISNUMBER('Parameter'!$B$7)),"Wertschwelle prüfen",IF(M93&gt;'Parameter'!$B$7,"Monatswert manuell prüfen","OK"))))))))))))))))))))))))</f>
        <v/>
      </c>
    </row>
    <row r="94" ht="32" customHeight="1">
      <c r="A94" s="16">
        <f>IF(B94="","",ROW()-3)</f>
        <v/>
      </c>
      <c r="B94" s="17" t="n"/>
      <c r="C94" s="17" t="n"/>
      <c r="D94" s="18" t="n"/>
      <c r="E94" s="17" t="n"/>
      <c r="F94" s="17" t="n"/>
      <c r="G94" s="19" t="n"/>
      <c r="H94" s="17" t="n"/>
      <c r="I94" s="20" t="n"/>
      <c r="J94" s="19" t="n"/>
      <c r="K94" s="21">
        <f>IF(G94="","",IFERROR(VLOOKUP(G94,'Parameter'!$E$4:$F$10,2,FALSE),""))</f>
        <v/>
      </c>
      <c r="L94" s="22" t="n"/>
      <c r="M94" s="10">
        <f>IF(OR(I94="",K94="",L94=""),"",IFERROR(ROUND(I94*K94*L94,2),""))</f>
        <v/>
      </c>
      <c r="N94" s="19" t="n"/>
      <c r="O94" s="23">
        <f>IF(COUNTA(B94:J94,L94,N94)=0,"",IF(B94="","Angebotskennung fehlt",IF('Parameter'!$B$4="","Auswertungskennung fehlt",IF(B94&lt;&gt;'Parameter'!$B$4,"Kennung nicht in Übersicht",IF(C94="","Objektkennung fehlt",IF(D94="","Datum fehlt",IF(NOT(ISNUMBER(D94)),"Datum prüfen",IF(E94="","Bereich fehlt",IF(F94="","Leistungsumfang fehlt",IF(G94="","Intervall fehlt",IF(K94="","Intervall prüfen",IF(NOT(ISNUMBER(K94)),"Intervallfaktor prüfen",IF(H94="","Zuständigkeit fehlt",IF(I94="","Menge fehlt",IF(NOT(ISNUMBER(I94)),"Menge prüfen",IF(J94="","Einheit fehlt",IF(L94="","Preis fehlt",IF(NOT(ISNUMBER(L94)),"Preis prüfen",IF(N94="","Status fehlt",IF(M94="","Berechnung prüfen",IF(NOT(ISNUMBER('Parameter'!$B$8)),"Mengenschwelle prüfen",IF(I94&gt;'Parameter'!$B$8,"Menge manuell prüfen",IF(NOT(ISNUMBER('Parameter'!$B$7)),"Wertschwelle prüfen",IF(M94&gt;'Parameter'!$B$7,"Monatswert manuell prüfen","OK"))))))))))))))))))))))))</f>
        <v/>
      </c>
    </row>
    <row r="95" ht="32" customHeight="1">
      <c r="A95" s="24">
        <f>IF(B95="","",ROW()-3)</f>
        <v/>
      </c>
      <c r="B95" s="17" t="n"/>
      <c r="C95" s="17" t="n"/>
      <c r="D95" s="18" t="n"/>
      <c r="E95" s="17" t="n"/>
      <c r="F95" s="17" t="n"/>
      <c r="G95" s="19" t="n"/>
      <c r="H95" s="17" t="n"/>
      <c r="I95" s="20" t="n"/>
      <c r="J95" s="19" t="n"/>
      <c r="K95" s="25">
        <f>IF(G95="","",IFERROR(VLOOKUP(G95,'Parameter'!$E$4:$F$10,2,FALSE),""))</f>
        <v/>
      </c>
      <c r="L95" s="22" t="n"/>
      <c r="M95" s="8">
        <f>IF(OR(I95="",K95="",L95=""),"",IFERROR(ROUND(I95*K95*L95,2),""))</f>
        <v/>
      </c>
      <c r="N95" s="19" t="n"/>
      <c r="O95" s="26">
        <f>IF(COUNTA(B95:J95,L95,N95)=0,"",IF(B95="","Angebotskennung fehlt",IF('Parameter'!$B$4="","Auswertungskennung fehlt",IF(B95&lt;&gt;'Parameter'!$B$4,"Kennung nicht in Übersicht",IF(C95="","Objektkennung fehlt",IF(D95="","Datum fehlt",IF(NOT(ISNUMBER(D95)),"Datum prüfen",IF(E95="","Bereich fehlt",IF(F95="","Leistungsumfang fehlt",IF(G95="","Intervall fehlt",IF(K95="","Intervall prüfen",IF(NOT(ISNUMBER(K95)),"Intervallfaktor prüfen",IF(H95="","Zuständigkeit fehlt",IF(I95="","Menge fehlt",IF(NOT(ISNUMBER(I95)),"Menge prüfen",IF(J95="","Einheit fehlt",IF(L95="","Preis fehlt",IF(NOT(ISNUMBER(L95)),"Preis prüfen",IF(N95="","Status fehlt",IF(M95="","Berechnung prüfen",IF(NOT(ISNUMBER('Parameter'!$B$8)),"Mengenschwelle prüfen",IF(I95&gt;'Parameter'!$B$8,"Menge manuell prüfen",IF(NOT(ISNUMBER('Parameter'!$B$7)),"Wertschwelle prüfen",IF(M95&gt;'Parameter'!$B$7,"Monatswert manuell prüfen","OK"))))))))))))))))))))))))</f>
        <v/>
      </c>
    </row>
    <row r="96" ht="32" customHeight="1">
      <c r="A96" s="16">
        <f>IF(B96="","",ROW()-3)</f>
        <v/>
      </c>
      <c r="B96" s="17" t="n"/>
      <c r="C96" s="17" t="n"/>
      <c r="D96" s="18" t="n"/>
      <c r="E96" s="17" t="n"/>
      <c r="F96" s="17" t="n"/>
      <c r="G96" s="19" t="n"/>
      <c r="H96" s="17" t="n"/>
      <c r="I96" s="20" t="n"/>
      <c r="J96" s="19" t="n"/>
      <c r="K96" s="21">
        <f>IF(G96="","",IFERROR(VLOOKUP(G96,'Parameter'!$E$4:$F$10,2,FALSE),""))</f>
        <v/>
      </c>
      <c r="L96" s="22" t="n"/>
      <c r="M96" s="10">
        <f>IF(OR(I96="",K96="",L96=""),"",IFERROR(ROUND(I96*K96*L96,2),""))</f>
        <v/>
      </c>
      <c r="N96" s="19" t="n"/>
      <c r="O96" s="23">
        <f>IF(COUNTA(B96:J96,L96,N96)=0,"",IF(B96="","Angebotskennung fehlt",IF('Parameter'!$B$4="","Auswertungskennung fehlt",IF(B96&lt;&gt;'Parameter'!$B$4,"Kennung nicht in Übersicht",IF(C96="","Objektkennung fehlt",IF(D96="","Datum fehlt",IF(NOT(ISNUMBER(D96)),"Datum prüfen",IF(E96="","Bereich fehlt",IF(F96="","Leistungsumfang fehlt",IF(G96="","Intervall fehlt",IF(K96="","Intervall prüfen",IF(NOT(ISNUMBER(K96)),"Intervallfaktor prüfen",IF(H96="","Zuständigkeit fehlt",IF(I96="","Menge fehlt",IF(NOT(ISNUMBER(I96)),"Menge prüfen",IF(J96="","Einheit fehlt",IF(L96="","Preis fehlt",IF(NOT(ISNUMBER(L96)),"Preis prüfen",IF(N96="","Status fehlt",IF(M96="","Berechnung prüfen",IF(NOT(ISNUMBER('Parameter'!$B$8)),"Mengenschwelle prüfen",IF(I96&gt;'Parameter'!$B$8,"Menge manuell prüfen",IF(NOT(ISNUMBER('Parameter'!$B$7)),"Wertschwelle prüfen",IF(M96&gt;'Parameter'!$B$7,"Monatswert manuell prüfen","OK"))))))))))))))))))))))))</f>
        <v/>
      </c>
    </row>
    <row r="97" ht="32" customHeight="1">
      <c r="A97" s="24">
        <f>IF(B97="","",ROW()-3)</f>
        <v/>
      </c>
      <c r="B97" s="17" t="n"/>
      <c r="C97" s="17" t="n"/>
      <c r="D97" s="18" t="n"/>
      <c r="E97" s="17" t="n"/>
      <c r="F97" s="17" t="n"/>
      <c r="G97" s="19" t="n"/>
      <c r="H97" s="17" t="n"/>
      <c r="I97" s="20" t="n"/>
      <c r="J97" s="19" t="n"/>
      <c r="K97" s="25">
        <f>IF(G97="","",IFERROR(VLOOKUP(G97,'Parameter'!$E$4:$F$10,2,FALSE),""))</f>
        <v/>
      </c>
      <c r="L97" s="22" t="n"/>
      <c r="M97" s="8">
        <f>IF(OR(I97="",K97="",L97=""),"",IFERROR(ROUND(I97*K97*L97,2),""))</f>
        <v/>
      </c>
      <c r="N97" s="19" t="n"/>
      <c r="O97" s="26">
        <f>IF(COUNTA(B97:J97,L97,N97)=0,"",IF(B97="","Angebotskennung fehlt",IF('Parameter'!$B$4="","Auswertungskennung fehlt",IF(B97&lt;&gt;'Parameter'!$B$4,"Kennung nicht in Übersicht",IF(C97="","Objektkennung fehlt",IF(D97="","Datum fehlt",IF(NOT(ISNUMBER(D97)),"Datum prüfen",IF(E97="","Bereich fehlt",IF(F97="","Leistungsumfang fehlt",IF(G97="","Intervall fehlt",IF(K97="","Intervall prüfen",IF(NOT(ISNUMBER(K97)),"Intervallfaktor prüfen",IF(H97="","Zuständigkeit fehlt",IF(I97="","Menge fehlt",IF(NOT(ISNUMBER(I97)),"Menge prüfen",IF(J97="","Einheit fehlt",IF(L97="","Preis fehlt",IF(NOT(ISNUMBER(L97)),"Preis prüfen",IF(N97="","Status fehlt",IF(M97="","Berechnung prüfen",IF(NOT(ISNUMBER('Parameter'!$B$8)),"Mengenschwelle prüfen",IF(I97&gt;'Parameter'!$B$8,"Menge manuell prüfen",IF(NOT(ISNUMBER('Parameter'!$B$7)),"Wertschwelle prüfen",IF(M97&gt;'Parameter'!$B$7,"Monatswert manuell prüfen","OK"))))))))))))))))))))))))</f>
        <v/>
      </c>
    </row>
    <row r="98" ht="32" customHeight="1">
      <c r="A98" s="16">
        <f>IF(B98="","",ROW()-3)</f>
        <v/>
      </c>
      <c r="B98" s="17" t="n"/>
      <c r="C98" s="17" t="n"/>
      <c r="D98" s="18" t="n"/>
      <c r="E98" s="17" t="n"/>
      <c r="F98" s="17" t="n"/>
      <c r="G98" s="19" t="n"/>
      <c r="H98" s="17" t="n"/>
      <c r="I98" s="20" t="n"/>
      <c r="J98" s="19" t="n"/>
      <c r="K98" s="21">
        <f>IF(G98="","",IFERROR(VLOOKUP(G98,'Parameter'!$E$4:$F$10,2,FALSE),""))</f>
        <v/>
      </c>
      <c r="L98" s="22" t="n"/>
      <c r="M98" s="10">
        <f>IF(OR(I98="",K98="",L98=""),"",IFERROR(ROUND(I98*K98*L98,2),""))</f>
        <v/>
      </c>
      <c r="N98" s="19" t="n"/>
      <c r="O98" s="23">
        <f>IF(COUNTA(B98:J98,L98,N98)=0,"",IF(B98="","Angebotskennung fehlt",IF('Parameter'!$B$4="","Auswertungskennung fehlt",IF(B98&lt;&gt;'Parameter'!$B$4,"Kennung nicht in Übersicht",IF(C98="","Objektkennung fehlt",IF(D98="","Datum fehlt",IF(NOT(ISNUMBER(D98)),"Datum prüfen",IF(E98="","Bereich fehlt",IF(F98="","Leistungsumfang fehlt",IF(G98="","Intervall fehlt",IF(K98="","Intervall prüfen",IF(NOT(ISNUMBER(K98)),"Intervallfaktor prüfen",IF(H98="","Zuständigkeit fehlt",IF(I98="","Menge fehlt",IF(NOT(ISNUMBER(I98)),"Menge prüfen",IF(J98="","Einheit fehlt",IF(L98="","Preis fehlt",IF(NOT(ISNUMBER(L98)),"Preis prüfen",IF(N98="","Status fehlt",IF(M98="","Berechnung prüfen",IF(NOT(ISNUMBER('Parameter'!$B$8)),"Mengenschwelle prüfen",IF(I98&gt;'Parameter'!$B$8,"Menge manuell prüfen",IF(NOT(ISNUMBER('Parameter'!$B$7)),"Wertschwelle prüfen",IF(M98&gt;'Parameter'!$B$7,"Monatswert manuell prüfen","OK"))))))))))))))))))))))))</f>
        <v/>
      </c>
    </row>
    <row r="99" ht="32" customHeight="1">
      <c r="A99" s="24">
        <f>IF(B99="","",ROW()-3)</f>
        <v/>
      </c>
      <c r="B99" s="17" t="n"/>
      <c r="C99" s="17" t="n"/>
      <c r="D99" s="18" t="n"/>
      <c r="E99" s="17" t="n"/>
      <c r="F99" s="17" t="n"/>
      <c r="G99" s="19" t="n"/>
      <c r="H99" s="17" t="n"/>
      <c r="I99" s="20" t="n"/>
      <c r="J99" s="19" t="n"/>
      <c r="K99" s="25">
        <f>IF(G99="","",IFERROR(VLOOKUP(G99,'Parameter'!$E$4:$F$10,2,FALSE),""))</f>
        <v/>
      </c>
      <c r="L99" s="22" t="n"/>
      <c r="M99" s="8">
        <f>IF(OR(I99="",K99="",L99=""),"",IFERROR(ROUND(I99*K99*L99,2),""))</f>
        <v/>
      </c>
      <c r="N99" s="19" t="n"/>
      <c r="O99" s="26">
        <f>IF(COUNTA(B99:J99,L99,N99)=0,"",IF(B99="","Angebotskennung fehlt",IF('Parameter'!$B$4="","Auswertungskennung fehlt",IF(B99&lt;&gt;'Parameter'!$B$4,"Kennung nicht in Übersicht",IF(C99="","Objektkennung fehlt",IF(D99="","Datum fehlt",IF(NOT(ISNUMBER(D99)),"Datum prüfen",IF(E99="","Bereich fehlt",IF(F99="","Leistungsumfang fehlt",IF(G99="","Intervall fehlt",IF(K99="","Intervall prüfen",IF(NOT(ISNUMBER(K99)),"Intervallfaktor prüfen",IF(H99="","Zuständigkeit fehlt",IF(I99="","Menge fehlt",IF(NOT(ISNUMBER(I99)),"Menge prüfen",IF(J99="","Einheit fehlt",IF(L99="","Preis fehlt",IF(NOT(ISNUMBER(L99)),"Preis prüfen",IF(N99="","Status fehlt",IF(M99="","Berechnung prüfen",IF(NOT(ISNUMBER('Parameter'!$B$8)),"Mengenschwelle prüfen",IF(I99&gt;'Parameter'!$B$8,"Menge manuell prüfen",IF(NOT(ISNUMBER('Parameter'!$B$7)),"Wertschwelle prüfen",IF(M99&gt;'Parameter'!$B$7,"Monatswert manuell prüfen","OK"))))))))))))))))))))))))</f>
        <v/>
      </c>
    </row>
    <row r="100" ht="32" customHeight="1">
      <c r="A100" s="16">
        <f>IF(B100="","",ROW()-3)</f>
        <v/>
      </c>
      <c r="B100" s="17" t="n"/>
      <c r="C100" s="17" t="n"/>
      <c r="D100" s="18" t="n"/>
      <c r="E100" s="17" t="n"/>
      <c r="F100" s="17" t="n"/>
      <c r="G100" s="19" t="n"/>
      <c r="H100" s="17" t="n"/>
      <c r="I100" s="20" t="n"/>
      <c r="J100" s="19" t="n"/>
      <c r="K100" s="21">
        <f>IF(G100="","",IFERROR(VLOOKUP(G100,'Parameter'!$E$4:$F$10,2,FALSE),""))</f>
        <v/>
      </c>
      <c r="L100" s="22" t="n"/>
      <c r="M100" s="10">
        <f>IF(OR(I100="",K100="",L100=""),"",IFERROR(ROUND(I100*K100*L100,2),""))</f>
        <v/>
      </c>
      <c r="N100" s="19" t="n"/>
      <c r="O100" s="23">
        <f>IF(COUNTA(B100:J100,L100,N100)=0,"",IF(B100="","Angebotskennung fehlt",IF('Parameter'!$B$4="","Auswertungskennung fehlt",IF(B100&lt;&gt;'Parameter'!$B$4,"Kennung nicht in Übersicht",IF(C100="","Objektkennung fehlt",IF(D100="","Datum fehlt",IF(NOT(ISNUMBER(D100)),"Datum prüfen",IF(E100="","Bereich fehlt",IF(F100="","Leistungsumfang fehlt",IF(G100="","Intervall fehlt",IF(K100="","Intervall prüfen",IF(NOT(ISNUMBER(K100)),"Intervallfaktor prüfen",IF(H100="","Zuständigkeit fehlt",IF(I100="","Menge fehlt",IF(NOT(ISNUMBER(I100)),"Menge prüfen",IF(J100="","Einheit fehlt",IF(L100="","Preis fehlt",IF(NOT(ISNUMBER(L100)),"Preis prüfen",IF(N100="","Status fehlt",IF(M100="","Berechnung prüfen",IF(NOT(ISNUMBER('Parameter'!$B$8)),"Mengenschwelle prüfen",IF(I100&gt;'Parameter'!$B$8,"Menge manuell prüfen",IF(NOT(ISNUMBER('Parameter'!$B$7)),"Wertschwelle prüfen",IF(M100&gt;'Parameter'!$B$7,"Monatswert manuell prüfen","OK"))))))))))))))))))))))))</f>
        <v/>
      </c>
    </row>
    <row r="101" ht="32" customHeight="1">
      <c r="A101" s="24">
        <f>IF(B101="","",ROW()-3)</f>
        <v/>
      </c>
      <c r="B101" s="17" t="n"/>
      <c r="C101" s="17" t="n"/>
      <c r="D101" s="18" t="n"/>
      <c r="E101" s="17" t="n"/>
      <c r="F101" s="17" t="n"/>
      <c r="G101" s="19" t="n"/>
      <c r="H101" s="17" t="n"/>
      <c r="I101" s="20" t="n"/>
      <c r="J101" s="19" t="n"/>
      <c r="K101" s="25">
        <f>IF(G101="","",IFERROR(VLOOKUP(G101,'Parameter'!$E$4:$F$10,2,FALSE),""))</f>
        <v/>
      </c>
      <c r="L101" s="22" t="n"/>
      <c r="M101" s="8">
        <f>IF(OR(I101="",K101="",L101=""),"",IFERROR(ROUND(I101*K101*L101,2),""))</f>
        <v/>
      </c>
      <c r="N101" s="19" t="n"/>
      <c r="O101" s="26">
        <f>IF(COUNTA(B101:J101,L101,N101)=0,"",IF(B101="","Angebotskennung fehlt",IF('Parameter'!$B$4="","Auswertungskennung fehlt",IF(B101&lt;&gt;'Parameter'!$B$4,"Kennung nicht in Übersicht",IF(C101="","Objektkennung fehlt",IF(D101="","Datum fehlt",IF(NOT(ISNUMBER(D101)),"Datum prüfen",IF(E101="","Bereich fehlt",IF(F101="","Leistungsumfang fehlt",IF(G101="","Intervall fehlt",IF(K101="","Intervall prüfen",IF(NOT(ISNUMBER(K101)),"Intervallfaktor prüfen",IF(H101="","Zuständigkeit fehlt",IF(I101="","Menge fehlt",IF(NOT(ISNUMBER(I101)),"Menge prüfen",IF(J101="","Einheit fehlt",IF(L101="","Preis fehlt",IF(NOT(ISNUMBER(L101)),"Preis prüfen",IF(N101="","Status fehlt",IF(M101="","Berechnung prüfen",IF(NOT(ISNUMBER('Parameter'!$B$8)),"Mengenschwelle prüfen",IF(I101&gt;'Parameter'!$B$8,"Menge manuell prüfen",IF(NOT(ISNUMBER('Parameter'!$B$7)),"Wertschwelle prüfen",IF(M101&gt;'Parameter'!$B$7,"Monatswert manuell prüfen","OK"))))))))))))))))))))))))</f>
        <v/>
      </c>
    </row>
    <row r="102" ht="32" customHeight="1">
      <c r="A102" s="16">
        <f>IF(B102="","",ROW()-3)</f>
        <v/>
      </c>
      <c r="B102" s="17" t="n"/>
      <c r="C102" s="17" t="n"/>
      <c r="D102" s="18" t="n"/>
      <c r="E102" s="17" t="n"/>
      <c r="F102" s="17" t="n"/>
      <c r="G102" s="19" t="n"/>
      <c r="H102" s="17" t="n"/>
      <c r="I102" s="20" t="n"/>
      <c r="J102" s="19" t="n"/>
      <c r="K102" s="21">
        <f>IF(G102="","",IFERROR(VLOOKUP(G102,'Parameter'!$E$4:$F$10,2,FALSE),""))</f>
        <v/>
      </c>
      <c r="L102" s="22" t="n"/>
      <c r="M102" s="10">
        <f>IF(OR(I102="",K102="",L102=""),"",IFERROR(ROUND(I102*K102*L102,2),""))</f>
        <v/>
      </c>
      <c r="N102" s="19" t="n"/>
      <c r="O102" s="23">
        <f>IF(COUNTA(B102:J102,L102,N102)=0,"",IF(B102="","Angebotskennung fehlt",IF('Parameter'!$B$4="","Auswertungskennung fehlt",IF(B102&lt;&gt;'Parameter'!$B$4,"Kennung nicht in Übersicht",IF(C102="","Objektkennung fehlt",IF(D102="","Datum fehlt",IF(NOT(ISNUMBER(D102)),"Datum prüfen",IF(E102="","Bereich fehlt",IF(F102="","Leistungsumfang fehlt",IF(G102="","Intervall fehlt",IF(K102="","Intervall prüfen",IF(NOT(ISNUMBER(K102)),"Intervallfaktor prüfen",IF(H102="","Zuständigkeit fehlt",IF(I102="","Menge fehlt",IF(NOT(ISNUMBER(I102)),"Menge prüfen",IF(J102="","Einheit fehlt",IF(L102="","Preis fehlt",IF(NOT(ISNUMBER(L102)),"Preis prüfen",IF(N102="","Status fehlt",IF(M102="","Berechnung prüfen",IF(NOT(ISNUMBER('Parameter'!$B$8)),"Mengenschwelle prüfen",IF(I102&gt;'Parameter'!$B$8,"Menge manuell prüfen",IF(NOT(ISNUMBER('Parameter'!$B$7)),"Wertschwelle prüfen",IF(M102&gt;'Parameter'!$B$7,"Monatswert manuell prüfen","OK"))))))))))))))))))))))))</f>
        <v/>
      </c>
    </row>
    <row r="103" ht="32" customHeight="1">
      <c r="A103" s="24">
        <f>IF(B103="","",ROW()-3)</f>
        <v/>
      </c>
      <c r="B103" s="17" t="n"/>
      <c r="C103" s="17" t="n"/>
      <c r="D103" s="18" t="n"/>
      <c r="E103" s="17" t="n"/>
      <c r="F103" s="17" t="n"/>
      <c r="G103" s="19" t="n"/>
      <c r="H103" s="17" t="n"/>
      <c r="I103" s="20" t="n"/>
      <c r="J103" s="19" t="n"/>
      <c r="K103" s="25">
        <f>IF(G103="","",IFERROR(VLOOKUP(G103,'Parameter'!$E$4:$F$10,2,FALSE),""))</f>
        <v/>
      </c>
      <c r="L103" s="22" t="n"/>
      <c r="M103" s="8">
        <f>IF(OR(I103="",K103="",L103=""),"",IFERROR(ROUND(I103*K103*L103,2),""))</f>
        <v/>
      </c>
      <c r="N103" s="19" t="n"/>
      <c r="O103" s="26">
        <f>IF(COUNTA(B103:J103,L103,N103)=0,"",IF(B103="","Angebotskennung fehlt",IF('Parameter'!$B$4="","Auswertungskennung fehlt",IF(B103&lt;&gt;'Parameter'!$B$4,"Kennung nicht in Übersicht",IF(C103="","Objektkennung fehlt",IF(D103="","Datum fehlt",IF(NOT(ISNUMBER(D103)),"Datum prüfen",IF(E103="","Bereich fehlt",IF(F103="","Leistungsumfang fehlt",IF(G103="","Intervall fehlt",IF(K103="","Intervall prüfen",IF(NOT(ISNUMBER(K103)),"Intervallfaktor prüfen",IF(H103="","Zuständigkeit fehlt",IF(I103="","Menge fehlt",IF(NOT(ISNUMBER(I103)),"Menge prüfen",IF(J103="","Einheit fehlt",IF(L103="","Preis fehlt",IF(NOT(ISNUMBER(L103)),"Preis prüfen",IF(N103="","Status fehlt",IF(M103="","Berechnung prüfen",IF(NOT(ISNUMBER('Parameter'!$B$8)),"Mengenschwelle prüfen",IF(I103&gt;'Parameter'!$B$8,"Menge manuell prüfen",IF(NOT(ISNUMBER('Parameter'!$B$7)),"Wertschwelle prüfen",IF(M103&gt;'Parameter'!$B$7,"Monatswert manuell prüfen","OK"))))))))))))))))))))))))</f>
        <v/>
      </c>
    </row>
  </sheetData>
  <autoFilter ref="A3:O103"/>
  <mergeCells count="1">
    <mergeCell ref="A1:O1"/>
  </mergeCells>
  <conditionalFormatting sqref="O4:O103">
    <cfRule type="expression" priority="1" dxfId="0" stopIfTrue="1">
      <formula>AND($O4&lt;&gt;"",$O4&lt;&gt;"OK")</formula>
    </cfRule>
    <cfRule type="expression" priority="2" dxfId="1" stopIfTrue="1">
      <formula>$O4="OK"</formula>
    </cfRule>
  </conditionalFormatting>
  <conditionalFormatting sqref="N4:N103">
    <cfRule type="expression" priority="3" dxfId="0" stopIfTrue="1">
      <formula>$N4="Zu prüfen"</formula>
    </cfRule>
    <cfRule type="expression" priority="4" dxfId="1" stopIfTrue="1">
      <formula>$N4="Geprüft"</formula>
    </cfRule>
  </conditionalFormatting>
  <dataValidations count="4">
    <dataValidation sqref="D4:D103" showDropDown="0" showInputMessage="1" showErrorMessage="1" allowBlank="0" errorTitle="Ungültiges Datum" error="Bitte ein gültiges Datum innerhalb von zehn Jahren vor oder nach heute eingeben." promptTitle="Angebotsdatum" prompt="Datum im Format TT.MM.JJJJ eingeben." type="date" operator="between">
      <formula1>TODAY()-3650</formula1>
      <formula2>TODAY()+3650</formula2>
    </dataValidation>
    <dataValidation sqref="I4:I103" showDropDown="0" showInputMessage="1" showErrorMessage="1" allowBlank="0" errorTitle="Ungültige Menge" error="Bitte eine Zahl größer als 0 eingeben." promptTitle="Menge" prompt="Positive Menge passend zur angegebenen Einheit eingeben." type="decimal" operator="greaterThan">
      <formula1>0</formula1>
    </dataValidation>
    <dataValidation sqref="L4:L103" showDropDown="0" showInputMessage="1" showErrorMessage="1" allowBlank="0" errorTitle="Ungültiger Einheitspreis" error="Bitte einen Einheitspreis größer als 0 eingeben." promptTitle="Einheitspreis" prompt="Preis je Einheit und Einsatz in Euro eingeben." type="decimal" operator="greaterThan">
      <formula1>0</formula1>
    </dataValidation>
    <dataValidation sqref="N4:N103" showDropDown="0" showInputMessage="1" showErrorMessage="1" allowBlank="0" errorTitle="Ungültiger Status" error="Bitte ausschließlich einen der sichtbaren stabilen Statuswerte verwenden." promptTitle="Manueller Status" prompt="Entwurf, Zu prüfen oder Geprüft auswählen." type="list">
      <formula1>"Entwurf,Zu prüfen,Geprüft"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zoomScale="95" zoomScaleNormal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6" customWidth="1" min="3" max="3"/>
    <col width="3" customWidth="1" min="4" max="4"/>
    <col width="20" customWidth="1" min="5" max="5"/>
    <col width="20" customWidth="1" min="6" max="6"/>
    <col width="3" customWidth="1" min="7" max="7"/>
    <col width="22" customWidth="1" min="8" max="8"/>
  </cols>
  <sheetData>
    <row r="1" ht="27" customHeight="1">
      <c r="A1" s="1" t="inlineStr">
        <is>
          <t>Parameter und sichtbare Annahmen</t>
        </is>
      </c>
    </row>
    <row r="2" ht="31" customHeight="1">
      <c r="A2" s="27" t="inlineStr">
        <is>
          <t>Grüne Zellen sind veränderbare Eingaben. Alle Werte dienen einer fiktiven Beispielkalkulation und sind manuell zu prüfen.</t>
        </is>
      </c>
    </row>
    <row r="3" ht="30" customHeight="1">
      <c r="A3" s="3" t="inlineStr">
        <is>
          <t>Annahme oder Auswahl</t>
        </is>
      </c>
      <c r="B3" s="3" t="inlineStr">
        <is>
          <t>Wert</t>
        </is>
      </c>
      <c r="C3" s="3" t="inlineStr">
        <is>
          <t>Einheit</t>
        </is>
      </c>
      <c r="E3" s="3" t="inlineStr">
        <is>
          <t>Intervall</t>
        </is>
      </c>
      <c r="F3" s="3" t="inlineStr">
        <is>
          <t>Einsätze je Monat</t>
        </is>
      </c>
      <c r="H3" s="3" t="inlineStr">
        <is>
          <t>Stabile Statuswerte</t>
        </is>
      </c>
    </row>
    <row r="4">
      <c r="A4" s="23" t="inlineStr">
        <is>
          <t>Ausgewertete Angebotskennung</t>
        </is>
      </c>
      <c r="B4" s="19" t="inlineStr">
        <is>
          <t>FIK-ANG-2026-0042</t>
        </is>
      </c>
      <c r="C4" s="6" t="inlineStr">
        <is>
          <t>Kennung</t>
        </is>
      </c>
      <c r="E4" s="28" t="inlineStr">
        <is>
          <t>Werktäglich</t>
        </is>
      </c>
      <c r="F4" s="20" t="n">
        <v>21.67</v>
      </c>
      <c r="H4" s="6" t="inlineStr">
        <is>
          <t>Entwurf</t>
        </is>
      </c>
    </row>
    <row r="5">
      <c r="A5" s="26" t="inlineStr">
        <is>
          <t>Gültigkeitsdauer</t>
        </is>
      </c>
      <c r="B5" s="29" t="n">
        <v>30</v>
      </c>
      <c r="C5" s="9" t="inlineStr">
        <is>
          <t>Kalendertage</t>
        </is>
      </c>
      <c r="E5" s="30" t="inlineStr">
        <is>
          <t>3× wöchentlich</t>
        </is>
      </c>
      <c r="F5" s="20" t="n">
        <v>13</v>
      </c>
      <c r="H5" s="31" t="inlineStr">
        <is>
          <t>Zu prüfen</t>
        </is>
      </c>
    </row>
    <row r="6">
      <c r="A6" s="23" t="inlineStr">
        <is>
          <t>Betrachtungszeitraum</t>
        </is>
      </c>
      <c r="B6" s="29" t="n">
        <v>12</v>
      </c>
      <c r="C6" s="6" t="inlineStr">
        <is>
          <t>Monate</t>
        </is>
      </c>
      <c r="E6" s="28" t="inlineStr">
        <is>
          <t>2× wöchentlich</t>
        </is>
      </c>
      <c r="F6" s="20" t="n">
        <v>8.67</v>
      </c>
      <c r="H6" s="3" t="inlineStr">
        <is>
          <t>Geprüft</t>
        </is>
      </c>
    </row>
    <row r="7">
      <c r="A7" s="26" t="inlineStr">
        <is>
          <t>Prüfschwelle Monatswert</t>
        </is>
      </c>
      <c r="B7" s="32" t="n">
        <v>2000</v>
      </c>
      <c r="C7" s="9" t="inlineStr">
        <is>
          <t>€</t>
        </is>
      </c>
      <c r="E7" s="30" t="inlineStr">
        <is>
          <t>Wöchentlich</t>
        </is>
      </c>
      <c r="F7" s="20" t="n">
        <v>4.33</v>
      </c>
    </row>
    <row r="8">
      <c r="A8" s="23" t="inlineStr">
        <is>
          <t>Prüfschwelle Menge</t>
        </is>
      </c>
      <c r="B8" s="33" t="n">
        <v>5000</v>
      </c>
      <c r="C8" s="6" t="inlineStr">
        <is>
          <t>je Position</t>
        </is>
      </c>
      <c r="E8" s="28" t="inlineStr">
        <is>
          <t>Monatlich</t>
        </is>
      </c>
      <c r="F8" s="20" t="n">
        <v>1</v>
      </c>
    </row>
    <row r="9">
      <c r="E9" s="30" t="inlineStr">
        <is>
          <t>Quartalsweise</t>
        </is>
      </c>
      <c r="F9" s="20" t="n">
        <v>0.33</v>
      </c>
    </row>
    <row r="10">
      <c r="E10" s="28" t="inlineStr">
        <is>
          <t>Jährlich</t>
        </is>
      </c>
      <c r="F10" s="20" t="n">
        <v>0.08</v>
      </c>
    </row>
  </sheetData>
  <mergeCells count="1">
    <mergeCell ref="A1:H1"/>
  </mergeCells>
  <dataValidations count="4">
    <dataValidation sqref="B5" showDropDown="0" showInputMessage="1" showErrorMessage="1" allowBlank="0" errorTitle="Ungültige Gültigkeitsdauer" error="Bitte eine ganze Zahl zwischen 1 und 365 eingeben." promptTitle="Gültigkeitsdauer" prompt="Anzahl der Kalendertage für das rechnerische Gültigkeitsende." type="whole" operator="between">
      <formula1>1</formula1>
      <formula2>365</formula2>
    </dataValidation>
    <dataValidation sqref="B6" showDropDown="0" showInputMessage="1" showErrorMessage="1" allowBlank="0" errorTitle="Ungültiger Betrachtungszeitraum" error="Bitte eine ganze Zahl zwischen 1 und 60 Monaten eingeben." promptTitle="Betrachtungszeitraum" prompt="Der Wert wird für die Hochrechnung in der Übersicht verwendet." type="whole" operator="between">
      <formula1>1</formula1>
      <formula2>60</formula2>
    </dataValidation>
    <dataValidation sqref="B7:B8" showDropDown="0" showInputMessage="1" showErrorMessage="1" allowBlank="0" errorTitle="Ungültige Prüfschwelle" error="Bitte eine Zahl größer als 0 eingeben." promptTitle="Manuelle Prüfschwelle" prompt="Überschreitungen erzeugen lediglich einen manuellen Prüfhinweis." type="decimal" operator="greaterThan">
      <formula1>0</formula1>
    </dataValidation>
    <dataValidation sqref="F4:F10" showDropDown="0" showInputMessage="1" showErrorMessage="1" allowBlank="0" errorTitle="Ungültiger Intervallfaktor" error="Bitte einen positiven Wert für Einsätze je Monat eingeben." promptTitle="Einsätze je Monat" prompt="Sichtbare Kalkulationsannahme für das jeweilige Intervall.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Angebot Gebäudereinigung Excel Vorlage</dc:title>
  <dc:description xmlns:dc="http://purl.org/dc/elements/1.1/">Fiktive Vorlage zur manuellen Angebotskalkulation ohne externe Anbindungen.</dc:description>
  <dc:subject xmlns:dc="http://purl.org/dc/elements/1.1/">Positionsbezogene Angebotskalkulation für Gebäudereinigung</dc:subject>
  <dcterms:created xmlns:dcterms="http://purl.org/dc/terms/" xmlns:xsi="http://www.w3.org/2001/XMLSchema-instance" xsi:type="dcterms:W3CDTF">2026-09-09T13:02:17Z</dcterms:created>
  <dcterms:modified xmlns:dcterms="http://purl.org/dc/terms/" xmlns:xsi="http://www.w3.org/2001/XMLSchema-instance" xsi:type="dcterms:W3CDTF">2026-09-09T13:02:17+00:00Z</dcterms:modified>
</cp:coreProperties>
</file>