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Zahlungs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'Zahlungsplan'!$A$4:$J$104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 [$€-407];[Red]-#.##0,00 [$€-407]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1F2D27"/>
      <sz val="10"/>
    </font>
    <font>
      <name val="Aptos"/>
      <b val="1"/>
      <color rgb="00FFFFFF"/>
      <sz val="10"/>
    </font>
    <font>
      <name val="Aptos"/>
      <b val="1"/>
      <color rgb="001F2D27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Zahlungsmittel im Planhorizont</a:t>
            </a:r>
          </a:p>
        </rich>
      </tx>
    </title>
    <plotArea>
      <lineChart>
        <grouping val="standard"/>
        <ser>
          <idx val="0"/>
          <order val="0"/>
          <tx>
            <strRef>
              <f>'Übersicht'!E4</f>
            </strRef>
          </tx>
          <spPr>
            <a:ln xmlns:a="http://schemas.openxmlformats.org/drawingml/2006/main" w="28575">
              <a:solidFill>
                <a:srgbClr val="2F6B4F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'Übersicht'!$D$5:$D$13</f>
            </numRef>
          </cat>
          <val>
            <numRef>
              <f>'Übersicht'!$E$5:$E$13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Termin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Bestand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E4" authorId="0" shapeId="0">
      <text>
        <t>Pro Vorgang genau eine positive Einzahlung oder Auszahlung erfassen.</t>
      </text>
    </comment>
    <comment ref="F4" authorId="0" shapeId="0">
      <text>
        <t>Pro Vorgang genau eine positive Einzahlung oder Auszahlung erfassen.</t>
      </text>
    </comment>
    <comment ref="G4" authorId="0" shapeId="0">
      <text>
        <t>Nur die sichtbaren stabilen Statuswerte aus dem Blatt Parameter verwenden.</t>
      </text>
    </comment>
    <comment ref="I4" authorId="0" shapeId="0">
      <text>
        <t>Bestand zum jeweiligen Fälligkeitstag innerhalb des Planhorizonts.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7" authorId="0" shapeId="0">
      <text>
        <t>Die Warnschwelle ist eine veränderbare interne Annahme und keine Zusicherung.</t>
      </text>
    </comment>
    <comment ref="B8" authorId="0" shapeId="0">
      <text>
        <t>Zulässiger Eingabebereich: 7 bis 365 Tage.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2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 fitToPage="1"/>
  </sheetPr>
  <dimension ref="A1:N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" customWidth="1" min="3" max="3"/>
    <col width="16" customWidth="1" min="4" max="4"/>
    <col width="2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Cashflow Reinigungsfirma Excel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 ht="32" customHeight="1">
      <c r="A2" s="2" t="inlineStr">
        <is>
          <t>Berechnete Vorschau aus dem Zahlungsplan. Prüfhinweise unterstützen die manuelle Entscheidung der Objektleitung oder Disposition.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D4" s="3" t="inlineStr">
        <is>
          <t>Prüftermin</t>
        </is>
      </c>
      <c r="E4" s="3" t="inlineStr">
        <is>
          <t>Prognosebestand</t>
        </is>
      </c>
    </row>
    <row r="5">
      <c r="A5" s="4" t="inlineStr">
        <is>
          <t>Stichtag</t>
        </is>
      </c>
      <c r="B5" s="5">
        <f>Parameter!$B$5</f>
        <v/>
      </c>
      <c r="D5" s="5">
        <f>IF($B$5="","",$B$5)</f>
        <v/>
      </c>
      <c r="E5" s="6">
        <f>IF($D5="","",IFERROR($B$7+SUMIFS(Zahlungsplan!$E$5:$E$104,Zahlungsplan!$B$5:$B$104,"&gt;="&amp;$B$5,Zahlungsplan!$B$5:$B$104,"&lt;="&amp;$D5,Zahlungsplan!$G$5:$G$104,"Geplant")+SUMIFS(Zahlungsplan!$E$5:$E$104,Zahlungsplan!$B$5:$B$104,"&gt;="&amp;$B$5,Zahlungsplan!$B$5:$B$104,"&lt;="&amp;$D5,Zahlungsplan!$G$5:$G$104,"Freigegeben")-SUMIFS(Zahlungsplan!$F$5:$F$104,Zahlungsplan!$B$5:$B$104,"&gt;="&amp;$B$5,Zahlungsplan!$B$5:$B$104,"&lt;="&amp;$D5,Zahlungsplan!$G$5:$G$104,"Geplant")-SUMIFS(Zahlungsplan!$F$5:$F$104,Zahlungsplan!$B$5:$B$104,"&gt;="&amp;$B$5,Zahlungsplan!$B$5:$B$104,"&lt;="&amp;$D5,Zahlungsplan!$G$5:$G$104,"Freigegeben"),""))</f>
        <v/>
      </c>
    </row>
    <row r="6">
      <c r="A6" s="7" t="inlineStr">
        <is>
          <t>Planende</t>
        </is>
      </c>
      <c r="B6" s="8">
        <f>Parameter!$B$9</f>
        <v/>
      </c>
      <c r="D6" s="8">
        <f>IF(OR($B$5="",$B$6=""),"",$B$5+ROUND(($B$6-$B$5)*(ROW()-ROW($D$5))/8,0))</f>
        <v/>
      </c>
      <c r="E6" s="9">
        <f>IF($D6="","",IFERROR($B$7+SUMIFS(Zahlungsplan!$E$5:$E$104,Zahlungsplan!$B$5:$B$104,"&gt;="&amp;$B$5,Zahlungsplan!$B$5:$B$104,"&lt;="&amp;$D6,Zahlungsplan!$G$5:$G$104,"Geplant")+SUMIFS(Zahlungsplan!$E$5:$E$104,Zahlungsplan!$B$5:$B$104,"&gt;="&amp;$B$5,Zahlungsplan!$B$5:$B$104,"&lt;="&amp;$D6,Zahlungsplan!$G$5:$G$104,"Freigegeben")-SUMIFS(Zahlungsplan!$F$5:$F$104,Zahlungsplan!$B$5:$B$104,"&gt;="&amp;$B$5,Zahlungsplan!$B$5:$B$104,"&lt;="&amp;$D6,Zahlungsplan!$G$5:$G$104,"Geplant")-SUMIFS(Zahlungsplan!$F$5:$F$104,Zahlungsplan!$B$5:$B$104,"&gt;="&amp;$B$5,Zahlungsplan!$B$5:$B$104,"&lt;="&amp;$D6,Zahlungsplan!$G$5:$G$104,"Freigegeben"),""))</f>
        <v/>
      </c>
    </row>
    <row r="7">
      <c r="A7" s="4" t="inlineStr">
        <is>
          <t>Anfangsbestand</t>
        </is>
      </c>
      <c r="B7" s="6">
        <f>Parameter!$B$6</f>
        <v/>
      </c>
      <c r="D7" s="5">
        <f>IF(OR($B$5="",$B$6=""),"",$B$5+ROUND(($B$6-$B$5)*(ROW()-ROW($D$5))/8,0))</f>
        <v/>
      </c>
      <c r="E7" s="6">
        <f>IF($D7="","",IFERROR($B$7+SUMIFS(Zahlungsplan!$E$5:$E$104,Zahlungsplan!$B$5:$B$104,"&gt;="&amp;$B$5,Zahlungsplan!$B$5:$B$104,"&lt;="&amp;$D7,Zahlungsplan!$G$5:$G$104,"Geplant")+SUMIFS(Zahlungsplan!$E$5:$E$104,Zahlungsplan!$B$5:$B$104,"&gt;="&amp;$B$5,Zahlungsplan!$B$5:$B$104,"&lt;="&amp;$D7,Zahlungsplan!$G$5:$G$104,"Freigegeben")-SUMIFS(Zahlungsplan!$F$5:$F$104,Zahlungsplan!$B$5:$B$104,"&gt;="&amp;$B$5,Zahlungsplan!$B$5:$B$104,"&lt;="&amp;$D7,Zahlungsplan!$G$5:$G$104,"Geplant")-SUMIFS(Zahlungsplan!$F$5:$F$104,Zahlungsplan!$B$5:$B$104,"&gt;="&amp;$B$5,Zahlungsplan!$B$5:$B$104,"&lt;="&amp;$D7,Zahlungsplan!$G$5:$G$104,"Freigegeben"),""))</f>
        <v/>
      </c>
    </row>
    <row r="8">
      <c r="A8" s="7" t="inlineStr">
        <is>
          <t>Einzahlungen im Planhorizont</t>
        </is>
      </c>
      <c r="B8" s="9">
        <f>IFERROR(SUMIFS(Zahlungsplan!$E$5:$E$104,Zahlungsplan!$B$5:$B$104,"&gt;="&amp;$B$5,Zahlungsplan!$B$5:$B$104,"&lt;="&amp;$B$6,Zahlungsplan!$G$5:$G$104,"Geplant")+SUMIFS(Zahlungsplan!$E$5:$E$104,Zahlungsplan!$B$5:$B$104,"&gt;="&amp;$B$5,Zahlungsplan!$B$5:$B$104,"&lt;="&amp;$B$6,Zahlungsplan!$G$5:$G$104,"Freigegeben"),"")</f>
        <v/>
      </c>
      <c r="D8" s="8">
        <f>IF(OR($B$5="",$B$6=""),"",$B$5+ROUND(($B$6-$B$5)*(ROW()-ROW($D$5))/8,0))</f>
        <v/>
      </c>
      <c r="E8" s="9">
        <f>IF($D8="","",IFERROR($B$7+SUMIFS(Zahlungsplan!$E$5:$E$104,Zahlungsplan!$B$5:$B$104,"&gt;="&amp;$B$5,Zahlungsplan!$B$5:$B$104,"&lt;="&amp;$D8,Zahlungsplan!$G$5:$G$104,"Geplant")+SUMIFS(Zahlungsplan!$E$5:$E$104,Zahlungsplan!$B$5:$B$104,"&gt;="&amp;$B$5,Zahlungsplan!$B$5:$B$104,"&lt;="&amp;$D8,Zahlungsplan!$G$5:$G$104,"Freigegeben")-SUMIFS(Zahlungsplan!$F$5:$F$104,Zahlungsplan!$B$5:$B$104,"&gt;="&amp;$B$5,Zahlungsplan!$B$5:$B$104,"&lt;="&amp;$D8,Zahlungsplan!$G$5:$G$104,"Geplant")-SUMIFS(Zahlungsplan!$F$5:$F$104,Zahlungsplan!$B$5:$B$104,"&gt;="&amp;$B$5,Zahlungsplan!$B$5:$B$104,"&lt;="&amp;$D8,Zahlungsplan!$G$5:$G$104,"Freigegeben"),""))</f>
        <v/>
      </c>
    </row>
    <row r="9">
      <c r="A9" s="4" t="inlineStr">
        <is>
          <t>Auszahlungen im Planhorizont</t>
        </is>
      </c>
      <c r="B9" s="6">
        <f>IFERROR(SUMIFS(Zahlungsplan!$F$5:$F$104,Zahlungsplan!$B$5:$B$104,"&gt;="&amp;$B$5,Zahlungsplan!$B$5:$B$104,"&lt;="&amp;$B$6,Zahlungsplan!$G$5:$G$104,"Geplant")+SUMIFS(Zahlungsplan!$F$5:$F$104,Zahlungsplan!$B$5:$B$104,"&gt;="&amp;$B$5,Zahlungsplan!$B$5:$B$104,"&lt;="&amp;$B$6,Zahlungsplan!$G$5:$G$104,"Freigegeben"),"")</f>
        <v/>
      </c>
      <c r="D9" s="5">
        <f>IF(OR($B$5="",$B$6=""),"",$B$5+ROUND(($B$6-$B$5)*(ROW()-ROW($D$5))/8,0))</f>
        <v/>
      </c>
      <c r="E9" s="6">
        <f>IF($D9="","",IFERROR($B$7+SUMIFS(Zahlungsplan!$E$5:$E$104,Zahlungsplan!$B$5:$B$104,"&gt;="&amp;$B$5,Zahlungsplan!$B$5:$B$104,"&lt;="&amp;$D9,Zahlungsplan!$G$5:$G$104,"Geplant")+SUMIFS(Zahlungsplan!$E$5:$E$104,Zahlungsplan!$B$5:$B$104,"&gt;="&amp;$B$5,Zahlungsplan!$B$5:$B$104,"&lt;="&amp;$D9,Zahlungsplan!$G$5:$G$104,"Freigegeben")-SUMIFS(Zahlungsplan!$F$5:$F$104,Zahlungsplan!$B$5:$B$104,"&gt;="&amp;$B$5,Zahlungsplan!$B$5:$B$104,"&lt;="&amp;$D9,Zahlungsplan!$G$5:$G$104,"Geplant")-SUMIFS(Zahlungsplan!$F$5:$F$104,Zahlungsplan!$B$5:$B$104,"&gt;="&amp;$B$5,Zahlungsplan!$B$5:$B$104,"&lt;="&amp;$D9,Zahlungsplan!$G$5:$G$104,"Freigegeben"),""))</f>
        <v/>
      </c>
    </row>
    <row r="10">
      <c r="A10" s="7" t="inlineStr">
        <is>
          <t>Prognose Endbestand</t>
        </is>
      </c>
      <c r="B10" s="9">
        <f>IFERROR($B$7+$B$8-$B$9,"")</f>
        <v/>
      </c>
      <c r="D10" s="8">
        <f>IF(OR($B$5="",$B$6=""),"",$B$5+ROUND(($B$6-$B$5)*(ROW()-ROW($D$5))/8,0))</f>
        <v/>
      </c>
      <c r="E10" s="9">
        <f>IF($D10="","",IFERROR($B$7+SUMIFS(Zahlungsplan!$E$5:$E$104,Zahlungsplan!$B$5:$B$104,"&gt;="&amp;$B$5,Zahlungsplan!$B$5:$B$104,"&lt;="&amp;$D10,Zahlungsplan!$G$5:$G$104,"Geplant")+SUMIFS(Zahlungsplan!$E$5:$E$104,Zahlungsplan!$B$5:$B$104,"&gt;="&amp;$B$5,Zahlungsplan!$B$5:$B$104,"&lt;="&amp;$D10,Zahlungsplan!$G$5:$G$104,"Freigegeben")-SUMIFS(Zahlungsplan!$F$5:$F$104,Zahlungsplan!$B$5:$B$104,"&gt;="&amp;$B$5,Zahlungsplan!$B$5:$B$104,"&lt;="&amp;$D10,Zahlungsplan!$G$5:$G$104,"Geplant")-SUMIFS(Zahlungsplan!$F$5:$F$104,Zahlungsplan!$B$5:$B$104,"&gt;="&amp;$B$5,Zahlungsplan!$B$5:$B$104,"&lt;="&amp;$D10,Zahlungsplan!$G$5:$G$104,"Freigegeben"),""))</f>
        <v/>
      </c>
    </row>
    <row r="11">
      <c r="A11" s="4" t="inlineStr">
        <is>
          <t>Niedrigster Prognosebestand</t>
        </is>
      </c>
      <c r="B11" s="6">
        <f>IF(COUNT(Zahlungsplan!$I$5:$I$104)=0,$B$7,MIN($B$7,MIN(Zahlungsplan!$I$5:$I$104)))</f>
        <v/>
      </c>
      <c r="D11" s="5">
        <f>IF(OR($B$5="",$B$6=""),"",$B$5+ROUND(($B$6-$B$5)*(ROW()-ROW($D$5))/8,0))</f>
        <v/>
      </c>
      <c r="E11" s="6">
        <f>IF($D11="","",IFERROR($B$7+SUMIFS(Zahlungsplan!$E$5:$E$104,Zahlungsplan!$B$5:$B$104,"&gt;="&amp;$B$5,Zahlungsplan!$B$5:$B$104,"&lt;="&amp;$D11,Zahlungsplan!$G$5:$G$104,"Geplant")+SUMIFS(Zahlungsplan!$E$5:$E$104,Zahlungsplan!$B$5:$B$104,"&gt;="&amp;$B$5,Zahlungsplan!$B$5:$B$104,"&lt;="&amp;$D11,Zahlungsplan!$G$5:$G$104,"Freigegeben")-SUMIFS(Zahlungsplan!$F$5:$F$104,Zahlungsplan!$B$5:$B$104,"&gt;="&amp;$B$5,Zahlungsplan!$B$5:$B$104,"&lt;="&amp;$D11,Zahlungsplan!$G$5:$G$104,"Geplant")-SUMIFS(Zahlungsplan!$F$5:$F$104,Zahlungsplan!$B$5:$B$104,"&gt;="&amp;$B$5,Zahlungsplan!$B$5:$B$104,"&lt;="&amp;$D11,Zahlungsplan!$G$5:$G$104,"Freigegeben"),""))</f>
        <v/>
      </c>
    </row>
    <row r="12">
      <c r="A12" s="7" t="inlineStr">
        <is>
          <t>Abstand zur Warnschwelle</t>
        </is>
      </c>
      <c r="B12" s="9">
        <f>IFERROR($B$11-Parameter!$B$7,"")</f>
        <v/>
      </c>
      <c r="D12" s="8">
        <f>IF(OR($B$5="",$B$6=""),"",$B$5+ROUND(($B$6-$B$5)*(ROW()-ROW($D$5))/8,0))</f>
        <v/>
      </c>
      <c r="E12" s="9">
        <f>IF($D12="","",IFERROR($B$7+SUMIFS(Zahlungsplan!$E$5:$E$104,Zahlungsplan!$B$5:$B$104,"&gt;="&amp;$B$5,Zahlungsplan!$B$5:$B$104,"&lt;="&amp;$D12,Zahlungsplan!$G$5:$G$104,"Geplant")+SUMIFS(Zahlungsplan!$E$5:$E$104,Zahlungsplan!$B$5:$B$104,"&gt;="&amp;$B$5,Zahlungsplan!$B$5:$B$104,"&lt;="&amp;$D12,Zahlungsplan!$G$5:$G$104,"Freigegeben")-SUMIFS(Zahlungsplan!$F$5:$F$104,Zahlungsplan!$B$5:$B$104,"&gt;="&amp;$B$5,Zahlungsplan!$B$5:$B$104,"&lt;="&amp;$D12,Zahlungsplan!$G$5:$G$104,"Geplant")-SUMIFS(Zahlungsplan!$F$5:$F$104,Zahlungsplan!$B$5:$B$104,"&gt;="&amp;$B$5,Zahlungsplan!$B$5:$B$104,"&lt;="&amp;$D12,Zahlungsplan!$G$5:$G$104,"Freigegeben"),""))</f>
        <v/>
      </c>
    </row>
    <row r="13">
      <c r="A13" s="4" t="inlineStr">
        <is>
          <t>Auszahlungen nächste 14 Tage</t>
        </is>
      </c>
      <c r="B13" s="6">
        <f>IFERROR(SUMIFS(Zahlungsplan!$F$5:$F$104,Zahlungsplan!$B$5:$B$104,"&gt;="&amp;$B$5,Zahlungsplan!$B$5:$B$104,"&lt;="&amp;MIN($B$6,$B$5+14),Zahlungsplan!$G$5:$G$104,"Geplant")+SUMIFS(Zahlungsplan!$F$5:$F$104,Zahlungsplan!$B$5:$B$104,"&gt;="&amp;$B$5,Zahlungsplan!$B$5:$B$104,"&lt;="&amp;MIN($B$6,$B$5+14),Zahlungsplan!$G$5:$G$104,"Freigegeben"),"")</f>
        <v/>
      </c>
      <c r="D13" s="5">
        <f>IF(OR($B$5="",$B$6=""),"",$B$5+ROUND(($B$6-$B$5)*(ROW()-ROW($D$5))/8,0))</f>
        <v/>
      </c>
      <c r="E13" s="6">
        <f>IF($D13="","",IFERROR($B$7+SUMIFS(Zahlungsplan!$E$5:$E$104,Zahlungsplan!$B$5:$B$104,"&gt;="&amp;$B$5,Zahlungsplan!$B$5:$B$104,"&lt;="&amp;$D13,Zahlungsplan!$G$5:$G$104,"Geplant")+SUMIFS(Zahlungsplan!$E$5:$E$104,Zahlungsplan!$B$5:$B$104,"&gt;="&amp;$B$5,Zahlungsplan!$B$5:$B$104,"&lt;="&amp;$D13,Zahlungsplan!$G$5:$G$104,"Freigegeben")-SUMIFS(Zahlungsplan!$F$5:$F$104,Zahlungsplan!$B$5:$B$104,"&gt;="&amp;$B$5,Zahlungsplan!$B$5:$B$104,"&lt;="&amp;$D13,Zahlungsplan!$G$5:$G$104,"Geplant")-SUMIFS(Zahlungsplan!$F$5:$F$104,Zahlungsplan!$B$5:$B$104,"&gt;="&amp;$B$5,Zahlungsplan!$B$5:$B$104,"&lt;="&amp;$D13,Zahlungsplan!$G$5:$G$104,"Freigegeben"),""))</f>
        <v/>
      </c>
    </row>
    <row r="14">
      <c r="A14" s="7" t="inlineStr">
        <is>
          <t>Vorgänge mit Prüfhinweis</t>
        </is>
      </c>
      <c r="B14" s="10">
        <f>COUNTIF(Zahlungsplan!$J$5:$J$104,"Prüfen:*")</f>
        <v/>
      </c>
    </row>
    <row r="15" ht="34" customHeight="1">
      <c r="A15" s="11" t="inlineStr">
        <is>
          <t>Entscheidungshinweis</t>
        </is>
      </c>
      <c r="B15" s="12">
        <f>IF($B$14&gt;0,"Prüfhinweise im Zahlungsplan bearbeiten",IF($B$11&lt;Parameter!$B$7,"Zahlungsabfolge manuell prüfen","Liquidität im Planhorizont unauffällig"))</f>
        <v/>
      </c>
    </row>
  </sheetData>
  <mergeCells count="1">
    <mergeCell ref="A1:N1"/>
  </mergeCells>
  <conditionalFormatting sqref="B11:B12">
    <cfRule type="expression" priority="1" dxfId="0">
      <formula>$B$12&lt;0</formula>
    </cfRule>
    <cfRule type="expression" priority="2" dxfId="1">
      <formula>$B$12&gt;=0</formula>
    </cfRule>
  </conditionalFormatting>
  <conditionalFormatting sqref="B15">
    <cfRule type="expression" priority="3" dxfId="0">
      <formula>ISNUMBER(SEARCH("prüfen",$B$15))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39" customWidth="1" min="3" max="3"/>
    <col width="23" customWidth="1" min="4" max="4"/>
    <col width="17" customWidth="1" min="5" max="5"/>
    <col width="17" customWidth="1" min="6" max="6"/>
    <col width="18" customWidth="1" min="7" max="7"/>
    <col width="24" customWidth="1" min="8" max="8"/>
    <col width="20" customWidth="1" min="9" max="9"/>
    <col width="37" customWidth="1" min="10" max="10"/>
  </cols>
  <sheetData>
    <row r="1" ht="28" customHeight="1">
      <c r="A1" s="1" t="inlineStr">
        <is>
          <t>Zahlungsplan nach Fälligkeit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3" t="n"/>
    </row>
    <row r="2" ht="34" customHeight="1">
      <c r="A2" s="2" t="inlineStr">
        <is>
          <t>Grün markierte Zellen sind editierbar. Geplant und Freigegeben werden in der Prognose berücksichtigt; Erledigt und Zurückgestellt werden nicht eingerechnet.</t>
        </is>
      </c>
    </row>
    <row r="3"/>
    <row r="4" ht="34" customHeight="1">
      <c r="A4" s="13" t="inlineStr">
        <is>
          <t>Vorgang-ID</t>
        </is>
      </c>
      <c r="B4" s="13" t="inlineStr">
        <is>
          <t>Fälligkeit</t>
        </is>
      </c>
      <c r="C4" s="13" t="inlineStr">
        <is>
          <t>Reinigungsbereich / Vorgang</t>
        </is>
      </c>
      <c r="D4" s="13" t="inlineStr">
        <is>
          <t>Zuständigkeit</t>
        </is>
      </c>
      <c r="E4" s="13" t="inlineStr">
        <is>
          <t>Einzahlung (€)</t>
        </is>
      </c>
      <c r="F4" s="13" t="inlineStr">
        <is>
          <t>Auszahlung (€)</t>
        </is>
      </c>
      <c r="G4" s="13" t="inlineStr">
        <is>
          <t>Status</t>
        </is>
      </c>
      <c r="H4" s="13" t="inlineStr">
        <is>
          <t>Berücksichtigter Nettofluss</t>
        </is>
      </c>
      <c r="I4" s="13" t="inlineStr">
        <is>
          <t>Prognosebestand</t>
        </is>
      </c>
      <c r="J4" s="13" t="inlineStr">
        <is>
          <t>Prüfhinweis</t>
        </is>
      </c>
    </row>
    <row r="5" ht="25" customHeight="1">
      <c r="A5" s="14" t="inlineStr">
        <is>
          <t>CF-2026-001</t>
        </is>
      </c>
      <c r="B5" s="15" t="n">
        <v>46272</v>
      </c>
      <c r="C5" s="16" t="inlineStr">
        <is>
          <t>Fiktivobjekt Eichenbogen – Büroflächen</t>
        </is>
      </c>
      <c r="D5" s="16" t="inlineStr">
        <is>
          <t>Objektleitung Nord</t>
        </is>
      </c>
      <c r="E5" s="17" t="n">
        <v>2500</v>
      </c>
      <c r="F5" s="17" t="n"/>
      <c r="G5" s="18" t="inlineStr">
        <is>
          <t>Erledigt</t>
        </is>
      </c>
      <c r="H5" s="6">
        <f>IF($A5="","",IF(OR($G5="Geplant",$G5="Freigegeben"),IF(COUNT($E5:$F5)=0,"",IFERROR(SUM($E5)-SUM($F5),"")),""))</f>
        <v/>
      </c>
      <c r="I5" s="6">
        <f>IFERROR(IF(OR($A5="",$B5="",$B5&lt;Parameter!$B$5,$B5&gt;Parameter!$B$9,NOT(OR($G5="Geplant",$G5="Freigegeben"))),"",Parameter!$B$6+SUMIFS($H$5:$H$104,$B$5:$B$104,"&gt;="&amp;Parameter!$B$5,$B$5:$B$104,"&lt;="&amp;$B5)),"")</f>
        <v/>
      </c>
      <c r="J5" s="12">
        <f>IF($A5="","",IFERROR(IF(OR($B5="",$C5="",$D5="",$G5=""),"Prüfen: Pflichtangabe fehlt",IF(AND($G5&lt;&gt;"Geplant",$G5&lt;&gt;"Freigegeben",$G5&lt;&gt;"Erledigt",$G5&lt;&gt;"Zurückgestellt"),"Prüfen: Status kontrollieren",IF(COUNTIF($E5:$F5,"&gt;0")&lt;&gt;1,"Prüfen: genau einen Betrag erfassen",IF(AND($B5&lt;Parameter!$B$5,OR($G5="Geplant",$G5="Freigegeben")),"Prüfen: Fälligkeit vor Stichtag",IF(AND($I5&lt;&gt;"",$I5&lt;Parameter!$B$7),"Prüfen: Bestand unter Warnschwelle","OK"))))),"Prüfen: Eingaben kontrollieren"))</f>
        <v/>
      </c>
    </row>
    <row r="6" ht="25" customHeight="1">
      <c r="A6" s="14" t="inlineStr">
        <is>
          <t>CF-2026-002</t>
        </is>
      </c>
      <c r="B6" s="15" t="n">
        <v>46276</v>
      </c>
      <c r="C6" s="16" t="inlineStr">
        <is>
          <t>Fiktivobjekt Fichtenhof – Büroflächen</t>
        </is>
      </c>
      <c r="D6" s="16" t="inlineStr">
        <is>
          <t>Objektleitung Nord</t>
        </is>
      </c>
      <c r="E6" s="17" t="n">
        <v>4500</v>
      </c>
      <c r="F6" s="17" t="n"/>
      <c r="G6" s="18" t="inlineStr">
        <is>
          <t>Geplant</t>
        </is>
      </c>
      <c r="H6" s="9">
        <f>IF($A6="","",IF(OR($G6="Geplant",$G6="Freigegeben"),IF(COUNT($E6:$F6)=0,"",IFERROR(SUM($E6)-SUM($F6),"")),""))</f>
        <v/>
      </c>
      <c r="I6" s="9">
        <f>IFERROR(IF(OR($A6="",$B6="",$B6&lt;Parameter!$B$5,$B6&gt;Parameter!$B$9,NOT(OR($G6="Geplant",$G6="Freigegeben"))),"",Parameter!$B$6+SUMIFS($H$5:$H$104,$B$5:$B$104,"&gt;="&amp;Parameter!$B$5,$B$5:$B$104,"&lt;="&amp;$B6)),"")</f>
        <v/>
      </c>
      <c r="J6" s="19">
        <f>IF($A6="","",IFERROR(IF(OR($B6="",$C6="",$D6="",$G6=""),"Prüfen: Pflichtangabe fehlt",IF(AND($G6&lt;&gt;"Geplant",$G6&lt;&gt;"Freigegeben",$G6&lt;&gt;"Erledigt",$G6&lt;&gt;"Zurückgestellt"),"Prüfen: Status kontrollieren",IF(COUNTIF($E6:$F6,"&gt;0")&lt;&gt;1,"Prüfen: genau einen Betrag erfassen",IF(AND($B6&lt;Parameter!$B$5,OR($G6="Geplant",$G6="Freigegeben")),"Prüfen: Fälligkeit vor Stichtag",IF(AND($I6&lt;&gt;"",$I6&lt;Parameter!$B$7),"Prüfen: Bestand unter Warnschwelle","OK"))))),"Prüfen: Eingaben kontrollieren"))</f>
        <v/>
      </c>
    </row>
    <row r="7" ht="25" customHeight="1">
      <c r="A7" s="14" t="inlineStr">
        <is>
          <t>CF-2026-003</t>
        </is>
      </c>
      <c r="B7" s="15" t="n">
        <v>46278</v>
      </c>
      <c r="C7" s="16" t="inlineStr">
        <is>
          <t>Betriebsbereich – Reinigungsmittel</t>
        </is>
      </c>
      <c r="D7" s="16" t="inlineStr">
        <is>
          <t>Disposition Material</t>
        </is>
      </c>
      <c r="E7" s="17" t="n"/>
      <c r="F7" s="17" t="n">
        <v>2300</v>
      </c>
      <c r="G7" s="18" t="inlineStr">
        <is>
          <t>Freigegeben</t>
        </is>
      </c>
      <c r="H7" s="6">
        <f>IF($A7="","",IF(OR($G7="Geplant",$G7="Freigegeben"),IF(COUNT($E7:$F7)=0,"",IFERROR(SUM($E7)-SUM($F7),"")),""))</f>
        <v/>
      </c>
      <c r="I7" s="6">
        <f>IFERROR(IF(OR($A7="",$B7="",$B7&lt;Parameter!$B$5,$B7&gt;Parameter!$B$9,NOT(OR($G7="Geplant",$G7="Freigegeben"))),"",Parameter!$B$6+SUMIFS($H$5:$H$104,$B$5:$B$104,"&gt;="&amp;Parameter!$B$5,$B$5:$B$104,"&lt;="&amp;$B7)),"")</f>
        <v/>
      </c>
      <c r="J7" s="12">
        <f>IF($A7="","",IFERROR(IF(OR($B7="",$C7="",$D7="",$G7=""),"Prüfen: Pflichtangabe fehlt",IF(AND($G7&lt;&gt;"Geplant",$G7&lt;&gt;"Freigegeben",$G7&lt;&gt;"Erledigt",$G7&lt;&gt;"Zurückgestellt"),"Prüfen: Status kontrollieren",IF(COUNTIF($E7:$F7,"&gt;0")&lt;&gt;1,"Prüfen: genau einen Betrag erfassen",IF(AND($B7&lt;Parameter!$B$5,OR($G7="Geplant",$G7="Freigegeben")),"Prüfen: Fälligkeit vor Stichtag",IF(AND($I7&lt;&gt;"",$I7&lt;Parameter!$B$7),"Prüfen: Bestand unter Warnschwelle","OK"))))),"Prüfen: Eingaben kontrollieren"))</f>
        <v/>
      </c>
    </row>
    <row r="8" ht="25" customHeight="1">
      <c r="A8" s="14" t="inlineStr">
        <is>
          <t>CF-2026-004</t>
        </is>
      </c>
      <c r="B8" s="15" t="n">
        <v>46282</v>
      </c>
      <c r="C8" s="16" t="inlineStr">
        <is>
          <t>Betriebsbereich – Einsatzplanung</t>
        </is>
      </c>
      <c r="D8" s="16" t="inlineStr">
        <is>
          <t>Disposition Personal</t>
        </is>
      </c>
      <c r="E8" s="17" t="n"/>
      <c r="F8" s="17" t="n">
        <v>9600</v>
      </c>
      <c r="G8" s="18" t="inlineStr">
        <is>
          <t>Freigegeben</t>
        </is>
      </c>
      <c r="H8" s="9">
        <f>IF($A8="","",IF(OR($G8="Geplant",$G8="Freigegeben"),IF(COUNT($E8:$F8)=0,"",IFERROR(SUM($E8)-SUM($F8),"")),""))</f>
        <v/>
      </c>
      <c r="I8" s="9">
        <f>IFERROR(IF(OR($A8="",$B8="",$B8&lt;Parameter!$B$5,$B8&gt;Parameter!$B$9,NOT(OR($G8="Geplant",$G8="Freigegeben"))),"",Parameter!$B$6+SUMIFS($H$5:$H$104,$B$5:$B$104,"&gt;="&amp;Parameter!$B$5,$B$5:$B$104,"&lt;="&amp;$B8)),"")</f>
        <v/>
      </c>
      <c r="J8" s="19">
        <f>IF($A8="","",IFERROR(IF(OR($B8="",$C8="",$D8="",$G8=""),"Prüfen: Pflichtangabe fehlt",IF(AND($G8&lt;&gt;"Geplant",$G8&lt;&gt;"Freigegeben",$G8&lt;&gt;"Erledigt",$G8&lt;&gt;"Zurückgestellt"),"Prüfen: Status kontrollieren",IF(COUNTIF($E8:$F8,"&gt;0")&lt;&gt;1,"Prüfen: genau einen Betrag erfassen",IF(AND($B8&lt;Parameter!$B$5,OR($G8="Geplant",$G8="Freigegeben")),"Prüfen: Fälligkeit vor Stichtag",IF(AND($I8&lt;&gt;"",$I8&lt;Parameter!$B$7),"Prüfen: Bestand unter Warnschwelle","OK"))))),"Prüfen: Eingaben kontrollieren"))</f>
        <v/>
      </c>
    </row>
    <row r="9" ht="25" customHeight="1">
      <c r="A9" s="14" t="inlineStr">
        <is>
          <t>CF-2026-005</t>
        </is>
      </c>
      <c r="B9" s="15" t="n">
        <v>46286</v>
      </c>
      <c r="C9" s="16" t="inlineStr">
        <is>
          <t>Fiktivobjekt Morgenhain – Treppenhäuser</t>
        </is>
      </c>
      <c r="D9" s="16" t="inlineStr">
        <is>
          <t>Objektleitung Mitte</t>
        </is>
      </c>
      <c r="E9" s="17" t="n">
        <v>7200</v>
      </c>
      <c r="F9" s="17" t="n"/>
      <c r="G9" s="18" t="inlineStr">
        <is>
          <t>Geplant</t>
        </is>
      </c>
      <c r="H9" s="6">
        <f>IF($A9="","",IF(OR($G9="Geplant",$G9="Freigegeben"),IF(COUNT($E9:$F9)=0,"",IFERROR(SUM($E9)-SUM($F9),"")),""))</f>
        <v/>
      </c>
      <c r="I9" s="6">
        <f>IFERROR(IF(OR($A9="",$B9="",$B9&lt;Parameter!$B$5,$B9&gt;Parameter!$B$9,NOT(OR($G9="Geplant",$G9="Freigegeben"))),"",Parameter!$B$6+SUMIFS($H$5:$H$104,$B$5:$B$104,"&gt;="&amp;Parameter!$B$5,$B$5:$B$104,"&lt;="&amp;$B9)),"")</f>
        <v/>
      </c>
      <c r="J9" s="12">
        <f>IF($A9="","",IFERROR(IF(OR($B9="",$C9="",$D9="",$G9=""),"Prüfen: Pflichtangabe fehlt",IF(AND($G9&lt;&gt;"Geplant",$G9&lt;&gt;"Freigegeben",$G9&lt;&gt;"Erledigt",$G9&lt;&gt;"Zurückgestellt"),"Prüfen: Status kontrollieren",IF(COUNTIF($E9:$F9,"&gt;0")&lt;&gt;1,"Prüfen: genau einen Betrag erfassen",IF(AND($B9&lt;Parameter!$B$5,OR($G9="Geplant",$G9="Freigegeben")),"Prüfen: Fälligkeit vor Stichtag",IF(AND($I9&lt;&gt;"",$I9&lt;Parameter!$B$7),"Prüfen: Bestand unter Warnschwelle","OK"))))),"Prüfen: Eingaben kontrollieren"))</f>
        <v/>
      </c>
    </row>
    <row r="10" ht="25" customHeight="1">
      <c r="A10" s="14" t="inlineStr">
        <is>
          <t>CF-2026-006</t>
        </is>
      </c>
      <c r="B10" s="15" t="n">
        <v>46292</v>
      </c>
      <c r="C10" s="16" t="inlineStr">
        <is>
          <t>Betriebsbereich – Maschinenmiete</t>
        </is>
      </c>
      <c r="D10" s="16" t="inlineStr">
        <is>
          <t>Disposition Technik</t>
        </is>
      </c>
      <c r="E10" s="17" t="n"/>
      <c r="F10" s="17" t="n">
        <v>1400</v>
      </c>
      <c r="G10" s="18" t="inlineStr">
        <is>
          <t>Geplant</t>
        </is>
      </c>
      <c r="H10" s="9">
        <f>IF($A10="","",IF(OR($G10="Geplant",$G10="Freigegeben"),IF(COUNT($E10:$F10)=0,"",IFERROR(SUM($E10)-SUM($F10),"")),""))</f>
        <v/>
      </c>
      <c r="I10" s="9">
        <f>IFERROR(IF(OR($A10="",$B10="",$B10&lt;Parameter!$B$5,$B10&gt;Parameter!$B$9,NOT(OR($G10="Geplant",$G10="Freigegeben"))),"",Parameter!$B$6+SUMIFS($H$5:$H$104,$B$5:$B$104,"&gt;="&amp;Parameter!$B$5,$B$5:$B$104,"&lt;="&amp;$B10)),"")</f>
        <v/>
      </c>
      <c r="J10" s="19">
        <f>IF($A10="","",IFERROR(IF(OR($B10="",$C10="",$D10="",$G10=""),"Prüfen: Pflichtangabe fehlt",IF(AND($G10&lt;&gt;"Geplant",$G10&lt;&gt;"Freigegeben",$G10&lt;&gt;"Erledigt",$G10&lt;&gt;"Zurückgestellt"),"Prüfen: Status kontrollieren",IF(COUNTIF($E10:$F10,"&gt;0")&lt;&gt;1,"Prüfen: genau einen Betrag erfassen",IF(AND($B10&lt;Parameter!$B$5,OR($G10="Geplant",$G10="Freigegeben")),"Prüfen: Fälligkeit vor Stichtag",IF(AND($I10&lt;&gt;"",$I10&lt;Parameter!$B$7),"Prüfen: Bestand unter Warnschwelle","OK"))))),"Prüfen: Eingaben kontrollieren"))</f>
        <v/>
      </c>
    </row>
    <row r="11" ht="25" customHeight="1">
      <c r="A11" s="14" t="inlineStr">
        <is>
          <t>CF-2026-007</t>
        </is>
      </c>
      <c r="B11" s="15" t="n">
        <v>46297</v>
      </c>
      <c r="C11" s="16" t="inlineStr">
        <is>
          <t>Fiktivobjekt Silberquell – Sanitärbereiche</t>
        </is>
      </c>
      <c r="D11" s="16" t="inlineStr">
        <is>
          <t>Objektleitung West</t>
        </is>
      </c>
      <c r="E11" s="17" t="n">
        <v>10500</v>
      </c>
      <c r="F11" s="17" t="n"/>
      <c r="G11" s="18" t="inlineStr">
        <is>
          <t>Freigegeben</t>
        </is>
      </c>
      <c r="H11" s="6">
        <f>IF($A11="","",IF(OR($G11="Geplant",$G11="Freigegeben"),IF(COUNT($E11:$F11)=0,"",IFERROR(SUM($E11)-SUM($F11),"")),""))</f>
        <v/>
      </c>
      <c r="I11" s="6">
        <f>IFERROR(IF(OR($A11="",$B11="",$B11&lt;Parameter!$B$5,$B11&gt;Parameter!$B$9,NOT(OR($G11="Geplant",$G11="Freigegeben"))),"",Parameter!$B$6+SUMIFS($H$5:$H$104,$B$5:$B$104,"&gt;="&amp;Parameter!$B$5,$B$5:$B$104,"&lt;="&amp;$B11)),"")</f>
        <v/>
      </c>
      <c r="J11" s="12">
        <f>IF($A11="","",IFERROR(IF(OR($B11="",$C11="",$D11="",$G11=""),"Prüfen: Pflichtangabe fehlt",IF(AND($G11&lt;&gt;"Geplant",$G11&lt;&gt;"Freigegeben",$G11&lt;&gt;"Erledigt",$G11&lt;&gt;"Zurückgestellt"),"Prüfen: Status kontrollieren",IF(COUNTIF($E11:$F11,"&gt;0")&lt;&gt;1,"Prüfen: genau einen Betrag erfassen",IF(AND($B11&lt;Parameter!$B$5,OR($G11="Geplant",$G11="Freigegeben")),"Prüfen: Fälligkeit vor Stichtag",IF(AND($I11&lt;&gt;"",$I11&lt;Parameter!$B$7),"Prüfen: Bestand unter Warnschwelle","OK"))))),"Prüfen: Eingaben kontrollieren"))</f>
        <v/>
      </c>
    </row>
    <row r="12" ht="25" customHeight="1">
      <c r="A12" s="14" t="inlineStr">
        <is>
          <t>CF-2026-008</t>
        </is>
      </c>
      <c r="B12" s="15" t="n">
        <v>46304</v>
      </c>
      <c r="C12" s="16" t="inlineStr">
        <is>
          <t>Fiktivobjekt Wolkensteg – Glasflächen</t>
        </is>
      </c>
      <c r="D12" s="16" t="inlineStr">
        <is>
          <t>Objektleitung Süd</t>
        </is>
      </c>
      <c r="E12" s="17" t="n"/>
      <c r="F12" s="17" t="n">
        <v>3800</v>
      </c>
      <c r="G12" s="18" t="inlineStr">
        <is>
          <t>Zurückgestellt</t>
        </is>
      </c>
      <c r="H12" s="9">
        <f>IF($A12="","",IF(OR($G12="Geplant",$G12="Freigegeben"),IF(COUNT($E12:$F12)=0,"",IFERROR(SUM($E12)-SUM($F12),"")),""))</f>
        <v/>
      </c>
      <c r="I12" s="9">
        <f>IFERROR(IF(OR($A12="",$B12="",$B12&lt;Parameter!$B$5,$B12&gt;Parameter!$B$9,NOT(OR($G12="Geplant",$G12="Freigegeben"))),"",Parameter!$B$6+SUMIFS($H$5:$H$104,$B$5:$B$104,"&gt;="&amp;Parameter!$B$5,$B$5:$B$104,"&lt;="&amp;$B12)),"")</f>
        <v/>
      </c>
      <c r="J12" s="19">
        <f>IF($A12="","",IFERROR(IF(OR($B12="",$C12="",$D12="",$G12=""),"Prüfen: Pflichtangabe fehlt",IF(AND($G12&lt;&gt;"Geplant",$G12&lt;&gt;"Freigegeben",$G12&lt;&gt;"Erledigt",$G12&lt;&gt;"Zurückgestellt"),"Prüfen: Status kontrollieren",IF(COUNTIF($E12:$F12,"&gt;0")&lt;&gt;1,"Prüfen: genau einen Betrag erfassen",IF(AND($B12&lt;Parameter!$B$5,OR($G12="Geplant",$G12="Freigegeben")),"Prüfen: Fälligkeit vor Stichtag",IF(AND($I12&lt;&gt;"",$I12&lt;Parameter!$B$7),"Prüfen: Bestand unter Warnschwelle","OK"))))),"Prüfen: Eingaben kontrollieren"))</f>
        <v/>
      </c>
    </row>
    <row r="13" ht="25" customHeight="1">
      <c r="A13" s="14" t="inlineStr">
        <is>
          <t>CF-2026-009</t>
        </is>
      </c>
      <c r="B13" s="15" t="n">
        <v>46310</v>
      </c>
      <c r="C13" s="16" t="inlineStr">
        <is>
          <t>Fiktivobjekt Lindenwerk – Lagerflächen</t>
        </is>
      </c>
      <c r="D13" s="16" t="inlineStr">
        <is>
          <t>Objektleitung Ost</t>
        </is>
      </c>
      <c r="E13" s="17" t="n">
        <v>6400</v>
      </c>
      <c r="F13" s="17" t="n"/>
      <c r="G13" s="18" t="inlineStr">
        <is>
          <t>Geplant</t>
        </is>
      </c>
      <c r="H13" s="6">
        <f>IF($A13="","",IF(OR($G13="Geplant",$G13="Freigegeben"),IF(COUNT($E13:$F13)=0,"",IFERROR(SUM($E13)-SUM($F13),"")),""))</f>
        <v/>
      </c>
      <c r="I13" s="6">
        <f>IFERROR(IF(OR($A13="",$B13="",$B13&lt;Parameter!$B$5,$B13&gt;Parameter!$B$9,NOT(OR($G13="Geplant",$G13="Freigegeben"))),"",Parameter!$B$6+SUMIFS($H$5:$H$104,$B$5:$B$104,"&gt;="&amp;Parameter!$B$5,$B$5:$B$104,"&lt;="&amp;$B13)),"")</f>
        <v/>
      </c>
      <c r="J13" s="12">
        <f>IF($A13="","",IFERROR(IF(OR($B13="",$C13="",$D13="",$G13=""),"Prüfen: Pflichtangabe fehlt",IF(AND($G13&lt;&gt;"Geplant",$G13&lt;&gt;"Freigegeben",$G13&lt;&gt;"Erledigt",$G13&lt;&gt;"Zurückgestellt"),"Prüfen: Status kontrollieren",IF(COUNTIF($E13:$F13,"&gt;0")&lt;&gt;1,"Prüfen: genau einen Betrag erfassen",IF(AND($B13&lt;Parameter!$B$5,OR($G13="Geplant",$G13="Freigegeben")),"Prüfen: Fälligkeit vor Stichtag",IF(AND($I13&lt;&gt;"",$I13&lt;Parameter!$B$7),"Prüfen: Bestand unter Warnschwelle","OK"))))),"Prüfen: Eingaben kontrollieren"))</f>
        <v/>
      </c>
    </row>
    <row r="14" ht="25" customHeight="1">
      <c r="A14" s="14" t="inlineStr">
        <is>
          <t>CF-2026-010</t>
        </is>
      </c>
      <c r="B14" s="15" t="n">
        <v>46320</v>
      </c>
      <c r="C14" s="16" t="inlineStr">
        <is>
          <t>Betriebsbereich – Verbrauchsmaterial</t>
        </is>
      </c>
      <c r="D14" s="16" t="inlineStr">
        <is>
          <t>Disposition Material</t>
        </is>
      </c>
      <c r="E14" s="17" t="n"/>
      <c r="F14" s="17" t="n">
        <v>2750</v>
      </c>
      <c r="G14" s="18" t="inlineStr">
        <is>
          <t>Geplant</t>
        </is>
      </c>
      <c r="H14" s="9">
        <f>IF($A14="","",IF(OR($G14="Geplant",$G14="Freigegeben"),IF(COUNT($E14:$F14)=0,"",IFERROR(SUM($E14)-SUM($F14),"")),""))</f>
        <v/>
      </c>
      <c r="I14" s="9">
        <f>IFERROR(IF(OR($A14="",$B14="",$B14&lt;Parameter!$B$5,$B14&gt;Parameter!$B$9,NOT(OR($G14="Geplant",$G14="Freigegeben"))),"",Parameter!$B$6+SUMIFS($H$5:$H$104,$B$5:$B$104,"&gt;="&amp;Parameter!$B$5,$B$5:$B$104,"&lt;="&amp;$B14)),"")</f>
        <v/>
      </c>
      <c r="J14" s="19">
        <f>IF($A14="","",IFERROR(IF(OR($B14="",$C14="",$D14="",$G14=""),"Prüfen: Pflichtangabe fehlt",IF(AND($G14&lt;&gt;"Geplant",$G14&lt;&gt;"Freigegeben",$G14&lt;&gt;"Erledigt",$G14&lt;&gt;"Zurückgestellt"),"Prüfen: Status kontrollieren",IF(COUNTIF($E14:$F14,"&gt;0")&lt;&gt;1,"Prüfen: genau einen Betrag erfassen",IF(AND($B14&lt;Parameter!$B$5,OR($G14="Geplant",$G14="Freigegeben")),"Prüfen: Fälligkeit vor Stichtag",IF(AND($I14&lt;&gt;"",$I14&lt;Parameter!$B$7),"Prüfen: Bestand unter Warnschwelle","OK"))))),"Prüfen: Eingaben kontrollieren"))</f>
        <v/>
      </c>
    </row>
    <row r="15" ht="25" customHeight="1">
      <c r="A15" s="14" t="n"/>
      <c r="B15" s="15" t="n"/>
      <c r="C15" s="16" t="n"/>
      <c r="D15" s="16" t="n"/>
      <c r="E15" s="17" t="n"/>
      <c r="F15" s="17" t="n"/>
      <c r="G15" s="18" t="n"/>
      <c r="H15" s="6">
        <f>IF($A15="","",IF(OR($G15="Geplant",$G15="Freigegeben"),IF(COUNT($E15:$F15)=0,"",IFERROR(SUM($E15)-SUM($F15),"")),""))</f>
        <v/>
      </c>
      <c r="I15" s="6">
        <f>IFERROR(IF(OR($A15="",$B15="",$B15&lt;Parameter!$B$5,$B15&gt;Parameter!$B$9,NOT(OR($G15="Geplant",$G15="Freigegeben"))),"",Parameter!$B$6+SUMIFS($H$5:$H$104,$B$5:$B$104,"&gt;="&amp;Parameter!$B$5,$B$5:$B$104,"&lt;="&amp;$B15)),"")</f>
        <v/>
      </c>
      <c r="J15" s="12">
        <f>IF($A15="","",IFERROR(IF(OR($B15="",$C15="",$D15="",$G15=""),"Prüfen: Pflichtangabe fehlt",IF(AND($G15&lt;&gt;"Geplant",$G15&lt;&gt;"Freigegeben",$G15&lt;&gt;"Erledigt",$G15&lt;&gt;"Zurückgestellt"),"Prüfen: Status kontrollieren",IF(COUNTIF($E15:$F15,"&gt;0")&lt;&gt;1,"Prüfen: genau einen Betrag erfassen",IF(AND($B15&lt;Parameter!$B$5,OR($G15="Geplant",$G15="Freigegeben")),"Prüfen: Fälligkeit vor Stichtag",IF(AND($I15&lt;&gt;"",$I15&lt;Parameter!$B$7),"Prüfen: Bestand unter Warnschwelle","OK"))))),"Prüfen: Eingaben kontrollieren"))</f>
        <v/>
      </c>
    </row>
    <row r="16" ht="25" customHeight="1">
      <c r="A16" s="14" t="n"/>
      <c r="B16" s="15" t="n"/>
      <c r="C16" s="16" t="n"/>
      <c r="D16" s="16" t="n"/>
      <c r="E16" s="17" t="n"/>
      <c r="F16" s="17" t="n"/>
      <c r="G16" s="18" t="n"/>
      <c r="H16" s="9">
        <f>IF($A16="","",IF(OR($G16="Geplant",$G16="Freigegeben"),IF(COUNT($E16:$F16)=0,"",IFERROR(SUM($E16)-SUM($F16),"")),""))</f>
        <v/>
      </c>
      <c r="I16" s="9">
        <f>IFERROR(IF(OR($A16="",$B16="",$B16&lt;Parameter!$B$5,$B16&gt;Parameter!$B$9,NOT(OR($G16="Geplant",$G16="Freigegeben"))),"",Parameter!$B$6+SUMIFS($H$5:$H$104,$B$5:$B$104,"&gt;="&amp;Parameter!$B$5,$B$5:$B$104,"&lt;="&amp;$B16)),"")</f>
        <v/>
      </c>
      <c r="J16" s="19">
        <f>IF($A16="","",IFERROR(IF(OR($B16="",$C16="",$D16="",$G16=""),"Prüfen: Pflichtangabe fehlt",IF(AND($G16&lt;&gt;"Geplant",$G16&lt;&gt;"Freigegeben",$G16&lt;&gt;"Erledigt",$G16&lt;&gt;"Zurückgestellt"),"Prüfen: Status kontrollieren",IF(COUNTIF($E16:$F16,"&gt;0")&lt;&gt;1,"Prüfen: genau einen Betrag erfassen",IF(AND($B16&lt;Parameter!$B$5,OR($G16="Geplant",$G16="Freigegeben")),"Prüfen: Fälligkeit vor Stichtag",IF(AND($I16&lt;&gt;"",$I16&lt;Parameter!$B$7),"Prüfen: Bestand unter Warnschwelle","OK"))))),"Prüfen: Eingaben kontrollieren"))</f>
        <v/>
      </c>
    </row>
    <row r="17" ht="25" customHeight="1">
      <c r="A17" s="14" t="n"/>
      <c r="B17" s="15" t="n"/>
      <c r="C17" s="16" t="n"/>
      <c r="D17" s="16" t="n"/>
      <c r="E17" s="17" t="n"/>
      <c r="F17" s="17" t="n"/>
      <c r="G17" s="18" t="n"/>
      <c r="H17" s="6">
        <f>IF($A17="","",IF(OR($G17="Geplant",$G17="Freigegeben"),IF(COUNT($E17:$F17)=0,"",IFERROR(SUM($E17)-SUM($F17),"")),""))</f>
        <v/>
      </c>
      <c r="I17" s="6">
        <f>IFERROR(IF(OR($A17="",$B17="",$B17&lt;Parameter!$B$5,$B17&gt;Parameter!$B$9,NOT(OR($G17="Geplant",$G17="Freigegeben"))),"",Parameter!$B$6+SUMIFS($H$5:$H$104,$B$5:$B$104,"&gt;="&amp;Parameter!$B$5,$B$5:$B$104,"&lt;="&amp;$B17)),"")</f>
        <v/>
      </c>
      <c r="J17" s="12">
        <f>IF($A17="","",IFERROR(IF(OR($B17="",$C17="",$D17="",$G17=""),"Prüfen: Pflichtangabe fehlt",IF(AND($G17&lt;&gt;"Geplant",$G17&lt;&gt;"Freigegeben",$G17&lt;&gt;"Erledigt",$G17&lt;&gt;"Zurückgestellt"),"Prüfen: Status kontrollieren",IF(COUNTIF($E17:$F17,"&gt;0")&lt;&gt;1,"Prüfen: genau einen Betrag erfassen",IF(AND($B17&lt;Parameter!$B$5,OR($G17="Geplant",$G17="Freigegeben")),"Prüfen: Fälligkeit vor Stichtag",IF(AND($I17&lt;&gt;"",$I17&lt;Parameter!$B$7),"Prüfen: Bestand unter Warnschwelle","OK"))))),"Prüfen: Eingaben kontrollieren"))</f>
        <v/>
      </c>
    </row>
    <row r="18" ht="25" customHeight="1">
      <c r="A18" s="14" t="n"/>
      <c r="B18" s="15" t="n"/>
      <c r="C18" s="16" t="n"/>
      <c r="D18" s="16" t="n"/>
      <c r="E18" s="17" t="n"/>
      <c r="F18" s="17" t="n"/>
      <c r="G18" s="18" t="n"/>
      <c r="H18" s="9">
        <f>IF($A18="","",IF(OR($G18="Geplant",$G18="Freigegeben"),IF(COUNT($E18:$F18)=0,"",IFERROR(SUM($E18)-SUM($F18),"")),""))</f>
        <v/>
      </c>
      <c r="I18" s="9">
        <f>IFERROR(IF(OR($A18="",$B18="",$B18&lt;Parameter!$B$5,$B18&gt;Parameter!$B$9,NOT(OR($G18="Geplant",$G18="Freigegeben"))),"",Parameter!$B$6+SUMIFS($H$5:$H$104,$B$5:$B$104,"&gt;="&amp;Parameter!$B$5,$B$5:$B$104,"&lt;="&amp;$B18)),"")</f>
        <v/>
      </c>
      <c r="J18" s="19">
        <f>IF($A18="","",IFERROR(IF(OR($B18="",$C18="",$D18="",$G18=""),"Prüfen: Pflichtangabe fehlt",IF(AND($G18&lt;&gt;"Geplant",$G18&lt;&gt;"Freigegeben",$G18&lt;&gt;"Erledigt",$G18&lt;&gt;"Zurückgestellt"),"Prüfen: Status kontrollieren",IF(COUNTIF($E18:$F18,"&gt;0")&lt;&gt;1,"Prüfen: genau einen Betrag erfassen",IF(AND($B18&lt;Parameter!$B$5,OR($G18="Geplant",$G18="Freigegeben")),"Prüfen: Fälligkeit vor Stichtag",IF(AND($I18&lt;&gt;"",$I18&lt;Parameter!$B$7),"Prüfen: Bestand unter Warnschwelle","OK"))))),"Prüfen: Eingaben kontrollieren"))</f>
        <v/>
      </c>
    </row>
    <row r="19" ht="25" customHeight="1">
      <c r="A19" s="14" t="n"/>
      <c r="B19" s="15" t="n"/>
      <c r="C19" s="16" t="n"/>
      <c r="D19" s="16" t="n"/>
      <c r="E19" s="17" t="n"/>
      <c r="F19" s="17" t="n"/>
      <c r="G19" s="18" t="n"/>
      <c r="H19" s="6">
        <f>IF($A19="","",IF(OR($G19="Geplant",$G19="Freigegeben"),IF(COUNT($E19:$F19)=0,"",IFERROR(SUM($E19)-SUM($F19),"")),""))</f>
        <v/>
      </c>
      <c r="I19" s="6">
        <f>IFERROR(IF(OR($A19="",$B19="",$B19&lt;Parameter!$B$5,$B19&gt;Parameter!$B$9,NOT(OR($G19="Geplant",$G19="Freigegeben"))),"",Parameter!$B$6+SUMIFS($H$5:$H$104,$B$5:$B$104,"&gt;="&amp;Parameter!$B$5,$B$5:$B$104,"&lt;="&amp;$B19)),"")</f>
        <v/>
      </c>
      <c r="J19" s="12">
        <f>IF($A19="","",IFERROR(IF(OR($B19="",$C19="",$D19="",$G19=""),"Prüfen: Pflichtangabe fehlt",IF(AND($G19&lt;&gt;"Geplant",$G19&lt;&gt;"Freigegeben",$G19&lt;&gt;"Erledigt",$G19&lt;&gt;"Zurückgestellt"),"Prüfen: Status kontrollieren",IF(COUNTIF($E19:$F19,"&gt;0")&lt;&gt;1,"Prüfen: genau einen Betrag erfassen",IF(AND($B19&lt;Parameter!$B$5,OR($G19="Geplant",$G19="Freigegeben")),"Prüfen: Fälligkeit vor Stichtag",IF(AND($I19&lt;&gt;"",$I19&lt;Parameter!$B$7),"Prüfen: Bestand unter Warnschwelle","OK"))))),"Prüfen: Eingaben kontrollieren"))</f>
        <v/>
      </c>
    </row>
    <row r="20" ht="25" customHeight="1">
      <c r="A20" s="14" t="n"/>
      <c r="B20" s="15" t="n"/>
      <c r="C20" s="16" t="n"/>
      <c r="D20" s="16" t="n"/>
      <c r="E20" s="17" t="n"/>
      <c r="F20" s="17" t="n"/>
      <c r="G20" s="18" t="n"/>
      <c r="H20" s="9">
        <f>IF($A20="","",IF(OR($G20="Geplant",$G20="Freigegeben"),IF(COUNT($E20:$F20)=0,"",IFERROR(SUM($E20)-SUM($F20),"")),""))</f>
        <v/>
      </c>
      <c r="I20" s="9">
        <f>IFERROR(IF(OR($A20="",$B20="",$B20&lt;Parameter!$B$5,$B20&gt;Parameter!$B$9,NOT(OR($G20="Geplant",$G20="Freigegeben"))),"",Parameter!$B$6+SUMIFS($H$5:$H$104,$B$5:$B$104,"&gt;="&amp;Parameter!$B$5,$B$5:$B$104,"&lt;="&amp;$B20)),"")</f>
        <v/>
      </c>
      <c r="J20" s="19">
        <f>IF($A20="","",IFERROR(IF(OR($B20="",$C20="",$D20="",$G20=""),"Prüfen: Pflichtangabe fehlt",IF(AND($G20&lt;&gt;"Geplant",$G20&lt;&gt;"Freigegeben",$G20&lt;&gt;"Erledigt",$G20&lt;&gt;"Zurückgestellt"),"Prüfen: Status kontrollieren",IF(COUNTIF($E20:$F20,"&gt;0")&lt;&gt;1,"Prüfen: genau einen Betrag erfassen",IF(AND($B20&lt;Parameter!$B$5,OR($G20="Geplant",$G20="Freigegeben")),"Prüfen: Fälligkeit vor Stichtag",IF(AND($I20&lt;&gt;"",$I20&lt;Parameter!$B$7),"Prüfen: Bestand unter Warnschwelle","OK"))))),"Prüfen: Eingaben kontrollieren"))</f>
        <v/>
      </c>
    </row>
    <row r="21" ht="25" customHeight="1">
      <c r="A21" s="14" t="n"/>
      <c r="B21" s="15" t="n"/>
      <c r="C21" s="16" t="n"/>
      <c r="D21" s="16" t="n"/>
      <c r="E21" s="17" t="n"/>
      <c r="F21" s="17" t="n"/>
      <c r="G21" s="18" t="n"/>
      <c r="H21" s="6">
        <f>IF($A21="","",IF(OR($G21="Geplant",$G21="Freigegeben"),IF(COUNT($E21:$F21)=0,"",IFERROR(SUM($E21)-SUM($F21),"")),""))</f>
        <v/>
      </c>
      <c r="I21" s="6">
        <f>IFERROR(IF(OR($A21="",$B21="",$B21&lt;Parameter!$B$5,$B21&gt;Parameter!$B$9,NOT(OR($G21="Geplant",$G21="Freigegeben"))),"",Parameter!$B$6+SUMIFS($H$5:$H$104,$B$5:$B$104,"&gt;="&amp;Parameter!$B$5,$B$5:$B$104,"&lt;="&amp;$B21)),"")</f>
        <v/>
      </c>
      <c r="J21" s="12">
        <f>IF($A21="","",IFERROR(IF(OR($B21="",$C21="",$D21="",$G21=""),"Prüfen: Pflichtangabe fehlt",IF(AND($G21&lt;&gt;"Geplant",$G21&lt;&gt;"Freigegeben",$G21&lt;&gt;"Erledigt",$G21&lt;&gt;"Zurückgestellt"),"Prüfen: Status kontrollieren",IF(COUNTIF($E21:$F21,"&gt;0")&lt;&gt;1,"Prüfen: genau einen Betrag erfassen",IF(AND($B21&lt;Parameter!$B$5,OR($G21="Geplant",$G21="Freigegeben")),"Prüfen: Fälligkeit vor Stichtag",IF(AND($I21&lt;&gt;"",$I21&lt;Parameter!$B$7),"Prüfen: Bestand unter Warnschwelle","OK"))))),"Prüfen: Eingaben kontrollieren"))</f>
        <v/>
      </c>
    </row>
    <row r="22" ht="25" customHeight="1">
      <c r="A22" s="14" t="n"/>
      <c r="B22" s="15" t="n"/>
      <c r="C22" s="16" t="n"/>
      <c r="D22" s="16" t="n"/>
      <c r="E22" s="17" t="n"/>
      <c r="F22" s="17" t="n"/>
      <c r="G22" s="18" t="n"/>
      <c r="H22" s="9">
        <f>IF($A22="","",IF(OR($G22="Geplant",$G22="Freigegeben"),IF(COUNT($E22:$F22)=0,"",IFERROR(SUM($E22)-SUM($F22),"")),""))</f>
        <v/>
      </c>
      <c r="I22" s="9">
        <f>IFERROR(IF(OR($A22="",$B22="",$B22&lt;Parameter!$B$5,$B22&gt;Parameter!$B$9,NOT(OR($G22="Geplant",$G22="Freigegeben"))),"",Parameter!$B$6+SUMIFS($H$5:$H$104,$B$5:$B$104,"&gt;="&amp;Parameter!$B$5,$B$5:$B$104,"&lt;="&amp;$B22)),"")</f>
        <v/>
      </c>
      <c r="J22" s="19">
        <f>IF($A22="","",IFERROR(IF(OR($B22="",$C22="",$D22="",$G22=""),"Prüfen: Pflichtangabe fehlt",IF(AND($G22&lt;&gt;"Geplant",$G22&lt;&gt;"Freigegeben",$G22&lt;&gt;"Erledigt",$G22&lt;&gt;"Zurückgestellt"),"Prüfen: Status kontrollieren",IF(COUNTIF($E22:$F22,"&gt;0")&lt;&gt;1,"Prüfen: genau einen Betrag erfassen",IF(AND($B22&lt;Parameter!$B$5,OR($G22="Geplant",$G22="Freigegeben")),"Prüfen: Fälligkeit vor Stichtag",IF(AND($I22&lt;&gt;"",$I22&lt;Parameter!$B$7),"Prüfen: Bestand unter Warnschwelle","OK"))))),"Prüfen: Eingaben kontrollieren"))</f>
        <v/>
      </c>
    </row>
    <row r="23" ht="25" customHeight="1">
      <c r="A23" s="14" t="n"/>
      <c r="B23" s="15" t="n"/>
      <c r="C23" s="16" t="n"/>
      <c r="D23" s="16" t="n"/>
      <c r="E23" s="17" t="n"/>
      <c r="F23" s="17" t="n"/>
      <c r="G23" s="18" t="n"/>
      <c r="H23" s="6">
        <f>IF($A23="","",IF(OR($G23="Geplant",$G23="Freigegeben"),IF(COUNT($E23:$F23)=0,"",IFERROR(SUM($E23)-SUM($F23),"")),""))</f>
        <v/>
      </c>
      <c r="I23" s="6">
        <f>IFERROR(IF(OR($A23="",$B23="",$B23&lt;Parameter!$B$5,$B23&gt;Parameter!$B$9,NOT(OR($G23="Geplant",$G23="Freigegeben"))),"",Parameter!$B$6+SUMIFS($H$5:$H$104,$B$5:$B$104,"&gt;="&amp;Parameter!$B$5,$B$5:$B$104,"&lt;="&amp;$B23)),"")</f>
        <v/>
      </c>
      <c r="J23" s="12">
        <f>IF($A23="","",IFERROR(IF(OR($B23="",$C23="",$D23="",$G23=""),"Prüfen: Pflichtangabe fehlt",IF(AND($G23&lt;&gt;"Geplant",$G23&lt;&gt;"Freigegeben",$G23&lt;&gt;"Erledigt",$G23&lt;&gt;"Zurückgestellt"),"Prüfen: Status kontrollieren",IF(COUNTIF($E23:$F23,"&gt;0")&lt;&gt;1,"Prüfen: genau einen Betrag erfassen",IF(AND($B23&lt;Parameter!$B$5,OR($G23="Geplant",$G23="Freigegeben")),"Prüfen: Fälligkeit vor Stichtag",IF(AND($I23&lt;&gt;"",$I23&lt;Parameter!$B$7),"Prüfen: Bestand unter Warnschwelle","OK"))))),"Prüfen: Eingaben kontrollieren"))</f>
        <v/>
      </c>
    </row>
    <row r="24" ht="25" customHeight="1">
      <c r="A24" s="14" t="n"/>
      <c r="B24" s="15" t="n"/>
      <c r="C24" s="16" t="n"/>
      <c r="D24" s="16" t="n"/>
      <c r="E24" s="17" t="n"/>
      <c r="F24" s="17" t="n"/>
      <c r="G24" s="18" t="n"/>
      <c r="H24" s="9">
        <f>IF($A24="","",IF(OR($G24="Geplant",$G24="Freigegeben"),IF(COUNT($E24:$F24)=0,"",IFERROR(SUM($E24)-SUM($F24),"")),""))</f>
        <v/>
      </c>
      <c r="I24" s="9">
        <f>IFERROR(IF(OR($A24="",$B24="",$B24&lt;Parameter!$B$5,$B24&gt;Parameter!$B$9,NOT(OR($G24="Geplant",$G24="Freigegeben"))),"",Parameter!$B$6+SUMIFS($H$5:$H$104,$B$5:$B$104,"&gt;="&amp;Parameter!$B$5,$B$5:$B$104,"&lt;="&amp;$B24)),"")</f>
        <v/>
      </c>
      <c r="J24" s="19">
        <f>IF($A24="","",IFERROR(IF(OR($B24="",$C24="",$D24="",$G24=""),"Prüfen: Pflichtangabe fehlt",IF(AND($G24&lt;&gt;"Geplant",$G24&lt;&gt;"Freigegeben",$G24&lt;&gt;"Erledigt",$G24&lt;&gt;"Zurückgestellt"),"Prüfen: Status kontrollieren",IF(COUNTIF($E24:$F24,"&gt;0")&lt;&gt;1,"Prüfen: genau einen Betrag erfassen",IF(AND($B24&lt;Parameter!$B$5,OR($G24="Geplant",$G24="Freigegeben")),"Prüfen: Fälligkeit vor Stichtag",IF(AND($I24&lt;&gt;"",$I24&lt;Parameter!$B$7),"Prüfen: Bestand unter Warnschwelle","OK"))))),"Prüfen: Eingaben kontrollieren"))</f>
        <v/>
      </c>
    </row>
    <row r="25" ht="25" customHeight="1">
      <c r="A25" s="14" t="n"/>
      <c r="B25" s="15" t="n"/>
      <c r="C25" s="16" t="n"/>
      <c r="D25" s="16" t="n"/>
      <c r="E25" s="17" t="n"/>
      <c r="F25" s="17" t="n"/>
      <c r="G25" s="18" t="n"/>
      <c r="H25" s="6">
        <f>IF($A25="","",IF(OR($G25="Geplant",$G25="Freigegeben"),IF(COUNT($E25:$F25)=0,"",IFERROR(SUM($E25)-SUM($F25),"")),""))</f>
        <v/>
      </c>
      <c r="I25" s="6">
        <f>IFERROR(IF(OR($A25="",$B25="",$B25&lt;Parameter!$B$5,$B25&gt;Parameter!$B$9,NOT(OR($G25="Geplant",$G25="Freigegeben"))),"",Parameter!$B$6+SUMIFS($H$5:$H$104,$B$5:$B$104,"&gt;="&amp;Parameter!$B$5,$B$5:$B$104,"&lt;="&amp;$B25)),"")</f>
        <v/>
      </c>
      <c r="J25" s="12">
        <f>IF($A25="","",IFERROR(IF(OR($B25="",$C25="",$D25="",$G25=""),"Prüfen: Pflichtangabe fehlt",IF(AND($G25&lt;&gt;"Geplant",$G25&lt;&gt;"Freigegeben",$G25&lt;&gt;"Erledigt",$G25&lt;&gt;"Zurückgestellt"),"Prüfen: Status kontrollieren",IF(COUNTIF($E25:$F25,"&gt;0")&lt;&gt;1,"Prüfen: genau einen Betrag erfassen",IF(AND($B25&lt;Parameter!$B$5,OR($G25="Geplant",$G25="Freigegeben")),"Prüfen: Fälligkeit vor Stichtag",IF(AND($I25&lt;&gt;"",$I25&lt;Parameter!$B$7),"Prüfen: Bestand unter Warnschwelle","OK"))))),"Prüfen: Eingaben kontrollieren"))</f>
        <v/>
      </c>
    </row>
    <row r="26" ht="25" customHeight="1">
      <c r="A26" s="14" t="n"/>
      <c r="B26" s="15" t="n"/>
      <c r="C26" s="16" t="n"/>
      <c r="D26" s="16" t="n"/>
      <c r="E26" s="17" t="n"/>
      <c r="F26" s="17" t="n"/>
      <c r="G26" s="18" t="n"/>
      <c r="H26" s="9">
        <f>IF($A26="","",IF(OR($G26="Geplant",$G26="Freigegeben"),IF(COUNT($E26:$F26)=0,"",IFERROR(SUM($E26)-SUM($F26),"")),""))</f>
        <v/>
      </c>
      <c r="I26" s="9">
        <f>IFERROR(IF(OR($A26="",$B26="",$B26&lt;Parameter!$B$5,$B26&gt;Parameter!$B$9,NOT(OR($G26="Geplant",$G26="Freigegeben"))),"",Parameter!$B$6+SUMIFS($H$5:$H$104,$B$5:$B$104,"&gt;="&amp;Parameter!$B$5,$B$5:$B$104,"&lt;="&amp;$B26)),"")</f>
        <v/>
      </c>
      <c r="J26" s="19">
        <f>IF($A26="","",IFERROR(IF(OR($B26="",$C26="",$D26="",$G26=""),"Prüfen: Pflichtangabe fehlt",IF(AND($G26&lt;&gt;"Geplant",$G26&lt;&gt;"Freigegeben",$G26&lt;&gt;"Erledigt",$G26&lt;&gt;"Zurückgestellt"),"Prüfen: Status kontrollieren",IF(COUNTIF($E26:$F26,"&gt;0")&lt;&gt;1,"Prüfen: genau einen Betrag erfassen",IF(AND($B26&lt;Parameter!$B$5,OR($G26="Geplant",$G26="Freigegeben")),"Prüfen: Fälligkeit vor Stichtag",IF(AND($I26&lt;&gt;"",$I26&lt;Parameter!$B$7),"Prüfen: Bestand unter Warnschwelle","OK"))))),"Prüfen: Eingaben kontrollieren"))</f>
        <v/>
      </c>
    </row>
    <row r="27" ht="25" customHeight="1">
      <c r="A27" s="14" t="n"/>
      <c r="B27" s="15" t="n"/>
      <c r="C27" s="16" t="n"/>
      <c r="D27" s="16" t="n"/>
      <c r="E27" s="17" t="n"/>
      <c r="F27" s="17" t="n"/>
      <c r="G27" s="18" t="n"/>
      <c r="H27" s="6">
        <f>IF($A27="","",IF(OR($G27="Geplant",$G27="Freigegeben"),IF(COUNT($E27:$F27)=0,"",IFERROR(SUM($E27)-SUM($F27),"")),""))</f>
        <v/>
      </c>
      <c r="I27" s="6">
        <f>IFERROR(IF(OR($A27="",$B27="",$B27&lt;Parameter!$B$5,$B27&gt;Parameter!$B$9,NOT(OR($G27="Geplant",$G27="Freigegeben"))),"",Parameter!$B$6+SUMIFS($H$5:$H$104,$B$5:$B$104,"&gt;="&amp;Parameter!$B$5,$B$5:$B$104,"&lt;="&amp;$B27)),"")</f>
        <v/>
      </c>
      <c r="J27" s="12">
        <f>IF($A27="","",IFERROR(IF(OR($B27="",$C27="",$D27="",$G27=""),"Prüfen: Pflichtangabe fehlt",IF(AND($G27&lt;&gt;"Geplant",$G27&lt;&gt;"Freigegeben",$G27&lt;&gt;"Erledigt",$G27&lt;&gt;"Zurückgestellt"),"Prüfen: Status kontrollieren",IF(COUNTIF($E27:$F27,"&gt;0")&lt;&gt;1,"Prüfen: genau einen Betrag erfassen",IF(AND($B27&lt;Parameter!$B$5,OR($G27="Geplant",$G27="Freigegeben")),"Prüfen: Fälligkeit vor Stichtag",IF(AND($I27&lt;&gt;"",$I27&lt;Parameter!$B$7),"Prüfen: Bestand unter Warnschwelle","OK"))))),"Prüfen: Eingaben kontrollieren"))</f>
        <v/>
      </c>
    </row>
    <row r="28" ht="25" customHeight="1">
      <c r="A28" s="14" t="n"/>
      <c r="B28" s="15" t="n"/>
      <c r="C28" s="16" t="n"/>
      <c r="D28" s="16" t="n"/>
      <c r="E28" s="17" t="n"/>
      <c r="F28" s="17" t="n"/>
      <c r="G28" s="18" t="n"/>
      <c r="H28" s="9">
        <f>IF($A28="","",IF(OR($G28="Geplant",$G28="Freigegeben"),IF(COUNT($E28:$F28)=0,"",IFERROR(SUM($E28)-SUM($F28),"")),""))</f>
        <v/>
      </c>
      <c r="I28" s="9">
        <f>IFERROR(IF(OR($A28="",$B28="",$B28&lt;Parameter!$B$5,$B28&gt;Parameter!$B$9,NOT(OR($G28="Geplant",$G28="Freigegeben"))),"",Parameter!$B$6+SUMIFS($H$5:$H$104,$B$5:$B$104,"&gt;="&amp;Parameter!$B$5,$B$5:$B$104,"&lt;="&amp;$B28)),"")</f>
        <v/>
      </c>
      <c r="J28" s="19">
        <f>IF($A28="","",IFERROR(IF(OR($B28="",$C28="",$D28="",$G28=""),"Prüfen: Pflichtangabe fehlt",IF(AND($G28&lt;&gt;"Geplant",$G28&lt;&gt;"Freigegeben",$G28&lt;&gt;"Erledigt",$G28&lt;&gt;"Zurückgestellt"),"Prüfen: Status kontrollieren",IF(COUNTIF($E28:$F28,"&gt;0")&lt;&gt;1,"Prüfen: genau einen Betrag erfassen",IF(AND($B28&lt;Parameter!$B$5,OR($G28="Geplant",$G28="Freigegeben")),"Prüfen: Fälligkeit vor Stichtag",IF(AND($I28&lt;&gt;"",$I28&lt;Parameter!$B$7),"Prüfen: Bestand unter Warnschwelle","OK"))))),"Prüfen: Eingaben kontrollieren"))</f>
        <v/>
      </c>
    </row>
    <row r="29" ht="25" customHeight="1">
      <c r="A29" s="14" t="n"/>
      <c r="B29" s="15" t="n"/>
      <c r="C29" s="16" t="n"/>
      <c r="D29" s="16" t="n"/>
      <c r="E29" s="17" t="n"/>
      <c r="F29" s="17" t="n"/>
      <c r="G29" s="18" t="n"/>
      <c r="H29" s="6">
        <f>IF($A29="","",IF(OR($G29="Geplant",$G29="Freigegeben"),IF(COUNT($E29:$F29)=0,"",IFERROR(SUM($E29)-SUM($F29),"")),""))</f>
        <v/>
      </c>
      <c r="I29" s="6">
        <f>IFERROR(IF(OR($A29="",$B29="",$B29&lt;Parameter!$B$5,$B29&gt;Parameter!$B$9,NOT(OR($G29="Geplant",$G29="Freigegeben"))),"",Parameter!$B$6+SUMIFS($H$5:$H$104,$B$5:$B$104,"&gt;="&amp;Parameter!$B$5,$B$5:$B$104,"&lt;="&amp;$B29)),"")</f>
        <v/>
      </c>
      <c r="J29" s="12">
        <f>IF($A29="","",IFERROR(IF(OR($B29="",$C29="",$D29="",$G29=""),"Prüfen: Pflichtangabe fehlt",IF(AND($G29&lt;&gt;"Geplant",$G29&lt;&gt;"Freigegeben",$G29&lt;&gt;"Erledigt",$G29&lt;&gt;"Zurückgestellt"),"Prüfen: Status kontrollieren",IF(COUNTIF($E29:$F29,"&gt;0")&lt;&gt;1,"Prüfen: genau einen Betrag erfassen",IF(AND($B29&lt;Parameter!$B$5,OR($G29="Geplant",$G29="Freigegeben")),"Prüfen: Fälligkeit vor Stichtag",IF(AND($I29&lt;&gt;"",$I29&lt;Parameter!$B$7),"Prüfen: Bestand unter Warnschwelle","OK"))))),"Prüfen: Eingaben kontrollieren"))</f>
        <v/>
      </c>
    </row>
    <row r="30" ht="25" customHeight="1">
      <c r="A30" s="14" t="n"/>
      <c r="B30" s="15" t="n"/>
      <c r="C30" s="16" t="n"/>
      <c r="D30" s="16" t="n"/>
      <c r="E30" s="17" t="n"/>
      <c r="F30" s="17" t="n"/>
      <c r="G30" s="18" t="n"/>
      <c r="H30" s="9">
        <f>IF($A30="","",IF(OR($G30="Geplant",$G30="Freigegeben"),IF(COUNT($E30:$F30)=0,"",IFERROR(SUM($E30)-SUM($F30),"")),""))</f>
        <v/>
      </c>
      <c r="I30" s="9">
        <f>IFERROR(IF(OR($A30="",$B30="",$B30&lt;Parameter!$B$5,$B30&gt;Parameter!$B$9,NOT(OR($G30="Geplant",$G30="Freigegeben"))),"",Parameter!$B$6+SUMIFS($H$5:$H$104,$B$5:$B$104,"&gt;="&amp;Parameter!$B$5,$B$5:$B$104,"&lt;="&amp;$B30)),"")</f>
        <v/>
      </c>
      <c r="J30" s="19">
        <f>IF($A30="","",IFERROR(IF(OR($B30="",$C30="",$D30="",$G30=""),"Prüfen: Pflichtangabe fehlt",IF(AND($G30&lt;&gt;"Geplant",$G30&lt;&gt;"Freigegeben",$G30&lt;&gt;"Erledigt",$G30&lt;&gt;"Zurückgestellt"),"Prüfen: Status kontrollieren",IF(COUNTIF($E30:$F30,"&gt;0")&lt;&gt;1,"Prüfen: genau einen Betrag erfassen",IF(AND($B30&lt;Parameter!$B$5,OR($G30="Geplant",$G30="Freigegeben")),"Prüfen: Fälligkeit vor Stichtag",IF(AND($I30&lt;&gt;"",$I30&lt;Parameter!$B$7),"Prüfen: Bestand unter Warnschwelle","OK"))))),"Prüfen: Eingaben kontrollieren"))</f>
        <v/>
      </c>
    </row>
    <row r="31" ht="25" customHeight="1">
      <c r="A31" s="14" t="n"/>
      <c r="B31" s="15" t="n"/>
      <c r="C31" s="16" t="n"/>
      <c r="D31" s="16" t="n"/>
      <c r="E31" s="17" t="n"/>
      <c r="F31" s="17" t="n"/>
      <c r="G31" s="18" t="n"/>
      <c r="H31" s="6">
        <f>IF($A31="","",IF(OR($G31="Geplant",$G31="Freigegeben"),IF(COUNT($E31:$F31)=0,"",IFERROR(SUM($E31)-SUM($F31),"")),""))</f>
        <v/>
      </c>
      <c r="I31" s="6">
        <f>IFERROR(IF(OR($A31="",$B31="",$B31&lt;Parameter!$B$5,$B31&gt;Parameter!$B$9,NOT(OR($G31="Geplant",$G31="Freigegeben"))),"",Parameter!$B$6+SUMIFS($H$5:$H$104,$B$5:$B$104,"&gt;="&amp;Parameter!$B$5,$B$5:$B$104,"&lt;="&amp;$B31)),"")</f>
        <v/>
      </c>
      <c r="J31" s="12">
        <f>IF($A31="","",IFERROR(IF(OR($B31="",$C31="",$D31="",$G31=""),"Prüfen: Pflichtangabe fehlt",IF(AND($G31&lt;&gt;"Geplant",$G31&lt;&gt;"Freigegeben",$G31&lt;&gt;"Erledigt",$G31&lt;&gt;"Zurückgestellt"),"Prüfen: Status kontrollieren",IF(COUNTIF($E31:$F31,"&gt;0")&lt;&gt;1,"Prüfen: genau einen Betrag erfassen",IF(AND($B31&lt;Parameter!$B$5,OR($G31="Geplant",$G31="Freigegeben")),"Prüfen: Fälligkeit vor Stichtag",IF(AND($I31&lt;&gt;"",$I31&lt;Parameter!$B$7),"Prüfen: Bestand unter Warnschwelle","OK"))))),"Prüfen: Eingaben kontrollieren"))</f>
        <v/>
      </c>
    </row>
    <row r="32" ht="25" customHeight="1">
      <c r="A32" s="14" t="n"/>
      <c r="B32" s="15" t="n"/>
      <c r="C32" s="16" t="n"/>
      <c r="D32" s="16" t="n"/>
      <c r="E32" s="17" t="n"/>
      <c r="F32" s="17" t="n"/>
      <c r="G32" s="18" t="n"/>
      <c r="H32" s="9">
        <f>IF($A32="","",IF(OR($G32="Geplant",$G32="Freigegeben"),IF(COUNT($E32:$F32)=0,"",IFERROR(SUM($E32)-SUM($F32),"")),""))</f>
        <v/>
      </c>
      <c r="I32" s="9">
        <f>IFERROR(IF(OR($A32="",$B32="",$B32&lt;Parameter!$B$5,$B32&gt;Parameter!$B$9,NOT(OR($G32="Geplant",$G32="Freigegeben"))),"",Parameter!$B$6+SUMIFS($H$5:$H$104,$B$5:$B$104,"&gt;="&amp;Parameter!$B$5,$B$5:$B$104,"&lt;="&amp;$B32)),"")</f>
        <v/>
      </c>
      <c r="J32" s="19">
        <f>IF($A32="","",IFERROR(IF(OR($B32="",$C32="",$D32="",$G32=""),"Prüfen: Pflichtangabe fehlt",IF(AND($G32&lt;&gt;"Geplant",$G32&lt;&gt;"Freigegeben",$G32&lt;&gt;"Erledigt",$G32&lt;&gt;"Zurückgestellt"),"Prüfen: Status kontrollieren",IF(COUNTIF($E32:$F32,"&gt;0")&lt;&gt;1,"Prüfen: genau einen Betrag erfassen",IF(AND($B32&lt;Parameter!$B$5,OR($G32="Geplant",$G32="Freigegeben")),"Prüfen: Fälligkeit vor Stichtag",IF(AND($I32&lt;&gt;"",$I32&lt;Parameter!$B$7),"Prüfen: Bestand unter Warnschwelle","OK"))))),"Prüfen: Eingaben kontrollieren"))</f>
        <v/>
      </c>
    </row>
    <row r="33" ht="25" customHeight="1">
      <c r="A33" s="14" t="n"/>
      <c r="B33" s="15" t="n"/>
      <c r="C33" s="16" t="n"/>
      <c r="D33" s="16" t="n"/>
      <c r="E33" s="17" t="n"/>
      <c r="F33" s="17" t="n"/>
      <c r="G33" s="18" t="n"/>
      <c r="H33" s="6">
        <f>IF($A33="","",IF(OR($G33="Geplant",$G33="Freigegeben"),IF(COUNT($E33:$F33)=0,"",IFERROR(SUM($E33)-SUM($F33),"")),""))</f>
        <v/>
      </c>
      <c r="I33" s="6">
        <f>IFERROR(IF(OR($A33="",$B33="",$B33&lt;Parameter!$B$5,$B33&gt;Parameter!$B$9,NOT(OR($G33="Geplant",$G33="Freigegeben"))),"",Parameter!$B$6+SUMIFS($H$5:$H$104,$B$5:$B$104,"&gt;="&amp;Parameter!$B$5,$B$5:$B$104,"&lt;="&amp;$B33)),"")</f>
        <v/>
      </c>
      <c r="J33" s="12">
        <f>IF($A33="","",IFERROR(IF(OR($B33="",$C33="",$D33="",$G33=""),"Prüfen: Pflichtangabe fehlt",IF(AND($G33&lt;&gt;"Geplant",$G33&lt;&gt;"Freigegeben",$G33&lt;&gt;"Erledigt",$G33&lt;&gt;"Zurückgestellt"),"Prüfen: Status kontrollieren",IF(COUNTIF($E33:$F33,"&gt;0")&lt;&gt;1,"Prüfen: genau einen Betrag erfassen",IF(AND($B33&lt;Parameter!$B$5,OR($G33="Geplant",$G33="Freigegeben")),"Prüfen: Fälligkeit vor Stichtag",IF(AND($I33&lt;&gt;"",$I33&lt;Parameter!$B$7),"Prüfen: Bestand unter Warnschwelle","OK"))))),"Prüfen: Eingaben kontrollieren"))</f>
        <v/>
      </c>
    </row>
    <row r="34" ht="25" customHeight="1">
      <c r="A34" s="14" t="n"/>
      <c r="B34" s="15" t="n"/>
      <c r="C34" s="16" t="n"/>
      <c r="D34" s="16" t="n"/>
      <c r="E34" s="17" t="n"/>
      <c r="F34" s="17" t="n"/>
      <c r="G34" s="18" t="n"/>
      <c r="H34" s="9">
        <f>IF($A34="","",IF(OR($G34="Geplant",$G34="Freigegeben"),IF(COUNT($E34:$F34)=0,"",IFERROR(SUM($E34)-SUM($F34),"")),""))</f>
        <v/>
      </c>
      <c r="I34" s="9">
        <f>IFERROR(IF(OR($A34="",$B34="",$B34&lt;Parameter!$B$5,$B34&gt;Parameter!$B$9,NOT(OR($G34="Geplant",$G34="Freigegeben"))),"",Parameter!$B$6+SUMIFS($H$5:$H$104,$B$5:$B$104,"&gt;="&amp;Parameter!$B$5,$B$5:$B$104,"&lt;="&amp;$B34)),"")</f>
        <v/>
      </c>
      <c r="J34" s="19">
        <f>IF($A34="","",IFERROR(IF(OR($B34="",$C34="",$D34="",$G34=""),"Prüfen: Pflichtangabe fehlt",IF(AND($G34&lt;&gt;"Geplant",$G34&lt;&gt;"Freigegeben",$G34&lt;&gt;"Erledigt",$G34&lt;&gt;"Zurückgestellt"),"Prüfen: Status kontrollieren",IF(COUNTIF($E34:$F34,"&gt;0")&lt;&gt;1,"Prüfen: genau einen Betrag erfassen",IF(AND($B34&lt;Parameter!$B$5,OR($G34="Geplant",$G34="Freigegeben")),"Prüfen: Fälligkeit vor Stichtag",IF(AND($I34&lt;&gt;"",$I34&lt;Parameter!$B$7),"Prüfen: Bestand unter Warnschwelle","OK"))))),"Prüfen: Eingaben kontrollieren"))</f>
        <v/>
      </c>
    </row>
    <row r="35" ht="25" customHeight="1">
      <c r="A35" s="14" t="n"/>
      <c r="B35" s="15" t="n"/>
      <c r="C35" s="16" t="n"/>
      <c r="D35" s="16" t="n"/>
      <c r="E35" s="17" t="n"/>
      <c r="F35" s="17" t="n"/>
      <c r="G35" s="18" t="n"/>
      <c r="H35" s="6">
        <f>IF($A35="","",IF(OR($G35="Geplant",$G35="Freigegeben"),IF(COUNT($E35:$F35)=0,"",IFERROR(SUM($E35)-SUM($F35),"")),""))</f>
        <v/>
      </c>
      <c r="I35" s="6">
        <f>IFERROR(IF(OR($A35="",$B35="",$B35&lt;Parameter!$B$5,$B35&gt;Parameter!$B$9,NOT(OR($G35="Geplant",$G35="Freigegeben"))),"",Parameter!$B$6+SUMIFS($H$5:$H$104,$B$5:$B$104,"&gt;="&amp;Parameter!$B$5,$B$5:$B$104,"&lt;="&amp;$B35)),"")</f>
        <v/>
      </c>
      <c r="J35" s="12">
        <f>IF($A35="","",IFERROR(IF(OR($B35="",$C35="",$D35="",$G35=""),"Prüfen: Pflichtangabe fehlt",IF(AND($G35&lt;&gt;"Geplant",$G35&lt;&gt;"Freigegeben",$G35&lt;&gt;"Erledigt",$G35&lt;&gt;"Zurückgestellt"),"Prüfen: Status kontrollieren",IF(COUNTIF($E35:$F35,"&gt;0")&lt;&gt;1,"Prüfen: genau einen Betrag erfassen",IF(AND($B35&lt;Parameter!$B$5,OR($G35="Geplant",$G35="Freigegeben")),"Prüfen: Fälligkeit vor Stichtag",IF(AND($I35&lt;&gt;"",$I35&lt;Parameter!$B$7),"Prüfen: Bestand unter Warnschwelle","OK"))))),"Prüfen: Eingaben kontrollieren"))</f>
        <v/>
      </c>
    </row>
    <row r="36" ht="25" customHeight="1">
      <c r="A36" s="14" t="n"/>
      <c r="B36" s="15" t="n"/>
      <c r="C36" s="16" t="n"/>
      <c r="D36" s="16" t="n"/>
      <c r="E36" s="17" t="n"/>
      <c r="F36" s="17" t="n"/>
      <c r="G36" s="18" t="n"/>
      <c r="H36" s="9">
        <f>IF($A36="","",IF(OR($G36="Geplant",$G36="Freigegeben"),IF(COUNT($E36:$F36)=0,"",IFERROR(SUM($E36)-SUM($F36),"")),""))</f>
        <v/>
      </c>
      <c r="I36" s="9">
        <f>IFERROR(IF(OR($A36="",$B36="",$B36&lt;Parameter!$B$5,$B36&gt;Parameter!$B$9,NOT(OR($G36="Geplant",$G36="Freigegeben"))),"",Parameter!$B$6+SUMIFS($H$5:$H$104,$B$5:$B$104,"&gt;="&amp;Parameter!$B$5,$B$5:$B$104,"&lt;="&amp;$B36)),"")</f>
        <v/>
      </c>
      <c r="J36" s="19">
        <f>IF($A36="","",IFERROR(IF(OR($B36="",$C36="",$D36="",$G36=""),"Prüfen: Pflichtangabe fehlt",IF(AND($G36&lt;&gt;"Geplant",$G36&lt;&gt;"Freigegeben",$G36&lt;&gt;"Erledigt",$G36&lt;&gt;"Zurückgestellt"),"Prüfen: Status kontrollieren",IF(COUNTIF($E36:$F36,"&gt;0")&lt;&gt;1,"Prüfen: genau einen Betrag erfassen",IF(AND($B36&lt;Parameter!$B$5,OR($G36="Geplant",$G36="Freigegeben")),"Prüfen: Fälligkeit vor Stichtag",IF(AND($I36&lt;&gt;"",$I36&lt;Parameter!$B$7),"Prüfen: Bestand unter Warnschwelle","OK"))))),"Prüfen: Eingaben kontrollieren"))</f>
        <v/>
      </c>
    </row>
    <row r="37" ht="25" customHeight="1">
      <c r="A37" s="14" t="n"/>
      <c r="B37" s="15" t="n"/>
      <c r="C37" s="16" t="n"/>
      <c r="D37" s="16" t="n"/>
      <c r="E37" s="17" t="n"/>
      <c r="F37" s="17" t="n"/>
      <c r="G37" s="18" t="n"/>
      <c r="H37" s="6">
        <f>IF($A37="","",IF(OR($G37="Geplant",$G37="Freigegeben"),IF(COUNT($E37:$F37)=0,"",IFERROR(SUM($E37)-SUM($F37),"")),""))</f>
        <v/>
      </c>
      <c r="I37" s="6">
        <f>IFERROR(IF(OR($A37="",$B37="",$B37&lt;Parameter!$B$5,$B37&gt;Parameter!$B$9,NOT(OR($G37="Geplant",$G37="Freigegeben"))),"",Parameter!$B$6+SUMIFS($H$5:$H$104,$B$5:$B$104,"&gt;="&amp;Parameter!$B$5,$B$5:$B$104,"&lt;="&amp;$B37)),"")</f>
        <v/>
      </c>
      <c r="J37" s="12">
        <f>IF($A37="","",IFERROR(IF(OR($B37="",$C37="",$D37="",$G37=""),"Prüfen: Pflichtangabe fehlt",IF(AND($G37&lt;&gt;"Geplant",$G37&lt;&gt;"Freigegeben",$G37&lt;&gt;"Erledigt",$G37&lt;&gt;"Zurückgestellt"),"Prüfen: Status kontrollieren",IF(COUNTIF($E37:$F37,"&gt;0")&lt;&gt;1,"Prüfen: genau einen Betrag erfassen",IF(AND($B37&lt;Parameter!$B$5,OR($G37="Geplant",$G37="Freigegeben")),"Prüfen: Fälligkeit vor Stichtag",IF(AND($I37&lt;&gt;"",$I37&lt;Parameter!$B$7),"Prüfen: Bestand unter Warnschwelle","OK"))))),"Prüfen: Eingaben kontrollieren"))</f>
        <v/>
      </c>
    </row>
    <row r="38" ht="25" customHeight="1">
      <c r="A38" s="14" t="n"/>
      <c r="B38" s="15" t="n"/>
      <c r="C38" s="16" t="n"/>
      <c r="D38" s="16" t="n"/>
      <c r="E38" s="17" t="n"/>
      <c r="F38" s="17" t="n"/>
      <c r="G38" s="18" t="n"/>
      <c r="H38" s="9">
        <f>IF($A38="","",IF(OR($G38="Geplant",$G38="Freigegeben"),IF(COUNT($E38:$F38)=0,"",IFERROR(SUM($E38)-SUM($F38),"")),""))</f>
        <v/>
      </c>
      <c r="I38" s="9">
        <f>IFERROR(IF(OR($A38="",$B38="",$B38&lt;Parameter!$B$5,$B38&gt;Parameter!$B$9,NOT(OR($G38="Geplant",$G38="Freigegeben"))),"",Parameter!$B$6+SUMIFS($H$5:$H$104,$B$5:$B$104,"&gt;="&amp;Parameter!$B$5,$B$5:$B$104,"&lt;="&amp;$B38)),"")</f>
        <v/>
      </c>
      <c r="J38" s="19">
        <f>IF($A38="","",IFERROR(IF(OR($B38="",$C38="",$D38="",$G38=""),"Prüfen: Pflichtangabe fehlt",IF(AND($G38&lt;&gt;"Geplant",$G38&lt;&gt;"Freigegeben",$G38&lt;&gt;"Erledigt",$G38&lt;&gt;"Zurückgestellt"),"Prüfen: Status kontrollieren",IF(COUNTIF($E38:$F38,"&gt;0")&lt;&gt;1,"Prüfen: genau einen Betrag erfassen",IF(AND($B38&lt;Parameter!$B$5,OR($G38="Geplant",$G38="Freigegeben")),"Prüfen: Fälligkeit vor Stichtag",IF(AND($I38&lt;&gt;"",$I38&lt;Parameter!$B$7),"Prüfen: Bestand unter Warnschwelle","OK"))))),"Prüfen: Eingaben kontrollieren"))</f>
        <v/>
      </c>
    </row>
    <row r="39" ht="25" customHeight="1">
      <c r="A39" s="14" t="n"/>
      <c r="B39" s="15" t="n"/>
      <c r="C39" s="16" t="n"/>
      <c r="D39" s="16" t="n"/>
      <c r="E39" s="17" t="n"/>
      <c r="F39" s="17" t="n"/>
      <c r="G39" s="18" t="n"/>
      <c r="H39" s="6">
        <f>IF($A39="","",IF(OR($G39="Geplant",$G39="Freigegeben"),IF(COUNT($E39:$F39)=0,"",IFERROR(SUM($E39)-SUM($F39),"")),""))</f>
        <v/>
      </c>
      <c r="I39" s="6">
        <f>IFERROR(IF(OR($A39="",$B39="",$B39&lt;Parameter!$B$5,$B39&gt;Parameter!$B$9,NOT(OR($G39="Geplant",$G39="Freigegeben"))),"",Parameter!$B$6+SUMIFS($H$5:$H$104,$B$5:$B$104,"&gt;="&amp;Parameter!$B$5,$B$5:$B$104,"&lt;="&amp;$B39)),"")</f>
        <v/>
      </c>
      <c r="J39" s="12">
        <f>IF($A39="","",IFERROR(IF(OR($B39="",$C39="",$D39="",$G39=""),"Prüfen: Pflichtangabe fehlt",IF(AND($G39&lt;&gt;"Geplant",$G39&lt;&gt;"Freigegeben",$G39&lt;&gt;"Erledigt",$G39&lt;&gt;"Zurückgestellt"),"Prüfen: Status kontrollieren",IF(COUNTIF($E39:$F39,"&gt;0")&lt;&gt;1,"Prüfen: genau einen Betrag erfassen",IF(AND($B39&lt;Parameter!$B$5,OR($G39="Geplant",$G39="Freigegeben")),"Prüfen: Fälligkeit vor Stichtag",IF(AND($I39&lt;&gt;"",$I39&lt;Parameter!$B$7),"Prüfen: Bestand unter Warnschwelle","OK"))))),"Prüfen: Eingaben kontrollieren"))</f>
        <v/>
      </c>
    </row>
    <row r="40" ht="25" customHeight="1">
      <c r="A40" s="14" t="n"/>
      <c r="B40" s="15" t="n"/>
      <c r="C40" s="16" t="n"/>
      <c r="D40" s="16" t="n"/>
      <c r="E40" s="17" t="n"/>
      <c r="F40" s="17" t="n"/>
      <c r="G40" s="18" t="n"/>
      <c r="H40" s="9">
        <f>IF($A40="","",IF(OR($G40="Geplant",$G40="Freigegeben"),IF(COUNT($E40:$F40)=0,"",IFERROR(SUM($E40)-SUM($F40),"")),""))</f>
        <v/>
      </c>
      <c r="I40" s="9">
        <f>IFERROR(IF(OR($A40="",$B40="",$B40&lt;Parameter!$B$5,$B40&gt;Parameter!$B$9,NOT(OR($G40="Geplant",$G40="Freigegeben"))),"",Parameter!$B$6+SUMIFS($H$5:$H$104,$B$5:$B$104,"&gt;="&amp;Parameter!$B$5,$B$5:$B$104,"&lt;="&amp;$B40)),"")</f>
        <v/>
      </c>
      <c r="J40" s="19">
        <f>IF($A40="","",IFERROR(IF(OR($B40="",$C40="",$D40="",$G40=""),"Prüfen: Pflichtangabe fehlt",IF(AND($G40&lt;&gt;"Geplant",$G40&lt;&gt;"Freigegeben",$G40&lt;&gt;"Erledigt",$G40&lt;&gt;"Zurückgestellt"),"Prüfen: Status kontrollieren",IF(COUNTIF($E40:$F40,"&gt;0")&lt;&gt;1,"Prüfen: genau einen Betrag erfassen",IF(AND($B40&lt;Parameter!$B$5,OR($G40="Geplant",$G40="Freigegeben")),"Prüfen: Fälligkeit vor Stichtag",IF(AND($I40&lt;&gt;"",$I40&lt;Parameter!$B$7),"Prüfen: Bestand unter Warnschwelle","OK"))))),"Prüfen: Eingaben kontrollieren"))</f>
        <v/>
      </c>
    </row>
    <row r="41" ht="25" customHeight="1">
      <c r="A41" s="14" t="n"/>
      <c r="B41" s="15" t="n"/>
      <c r="C41" s="16" t="n"/>
      <c r="D41" s="16" t="n"/>
      <c r="E41" s="17" t="n"/>
      <c r="F41" s="17" t="n"/>
      <c r="G41" s="18" t="n"/>
      <c r="H41" s="6">
        <f>IF($A41="","",IF(OR($G41="Geplant",$G41="Freigegeben"),IF(COUNT($E41:$F41)=0,"",IFERROR(SUM($E41)-SUM($F41),"")),""))</f>
        <v/>
      </c>
      <c r="I41" s="6">
        <f>IFERROR(IF(OR($A41="",$B41="",$B41&lt;Parameter!$B$5,$B41&gt;Parameter!$B$9,NOT(OR($G41="Geplant",$G41="Freigegeben"))),"",Parameter!$B$6+SUMIFS($H$5:$H$104,$B$5:$B$104,"&gt;="&amp;Parameter!$B$5,$B$5:$B$104,"&lt;="&amp;$B41)),"")</f>
        <v/>
      </c>
      <c r="J41" s="12">
        <f>IF($A41="","",IFERROR(IF(OR($B41="",$C41="",$D41="",$G41=""),"Prüfen: Pflichtangabe fehlt",IF(AND($G41&lt;&gt;"Geplant",$G41&lt;&gt;"Freigegeben",$G41&lt;&gt;"Erledigt",$G41&lt;&gt;"Zurückgestellt"),"Prüfen: Status kontrollieren",IF(COUNTIF($E41:$F41,"&gt;0")&lt;&gt;1,"Prüfen: genau einen Betrag erfassen",IF(AND($B41&lt;Parameter!$B$5,OR($G41="Geplant",$G41="Freigegeben")),"Prüfen: Fälligkeit vor Stichtag",IF(AND($I41&lt;&gt;"",$I41&lt;Parameter!$B$7),"Prüfen: Bestand unter Warnschwelle","OK"))))),"Prüfen: Eingaben kontrollieren"))</f>
        <v/>
      </c>
    </row>
    <row r="42" ht="25" customHeight="1">
      <c r="A42" s="14" t="n"/>
      <c r="B42" s="15" t="n"/>
      <c r="C42" s="16" t="n"/>
      <c r="D42" s="16" t="n"/>
      <c r="E42" s="17" t="n"/>
      <c r="F42" s="17" t="n"/>
      <c r="G42" s="18" t="n"/>
      <c r="H42" s="9">
        <f>IF($A42="","",IF(OR($G42="Geplant",$G42="Freigegeben"),IF(COUNT($E42:$F42)=0,"",IFERROR(SUM($E42)-SUM($F42),"")),""))</f>
        <v/>
      </c>
      <c r="I42" s="9">
        <f>IFERROR(IF(OR($A42="",$B42="",$B42&lt;Parameter!$B$5,$B42&gt;Parameter!$B$9,NOT(OR($G42="Geplant",$G42="Freigegeben"))),"",Parameter!$B$6+SUMIFS($H$5:$H$104,$B$5:$B$104,"&gt;="&amp;Parameter!$B$5,$B$5:$B$104,"&lt;="&amp;$B42)),"")</f>
        <v/>
      </c>
      <c r="J42" s="19">
        <f>IF($A42="","",IFERROR(IF(OR($B42="",$C42="",$D42="",$G42=""),"Prüfen: Pflichtangabe fehlt",IF(AND($G42&lt;&gt;"Geplant",$G42&lt;&gt;"Freigegeben",$G42&lt;&gt;"Erledigt",$G42&lt;&gt;"Zurückgestellt"),"Prüfen: Status kontrollieren",IF(COUNTIF($E42:$F42,"&gt;0")&lt;&gt;1,"Prüfen: genau einen Betrag erfassen",IF(AND($B42&lt;Parameter!$B$5,OR($G42="Geplant",$G42="Freigegeben")),"Prüfen: Fälligkeit vor Stichtag",IF(AND($I42&lt;&gt;"",$I42&lt;Parameter!$B$7),"Prüfen: Bestand unter Warnschwelle","OK"))))),"Prüfen: Eingaben kontrollieren"))</f>
        <v/>
      </c>
    </row>
    <row r="43" ht="25" customHeight="1">
      <c r="A43" s="14" t="n"/>
      <c r="B43" s="15" t="n"/>
      <c r="C43" s="16" t="n"/>
      <c r="D43" s="16" t="n"/>
      <c r="E43" s="17" t="n"/>
      <c r="F43" s="17" t="n"/>
      <c r="G43" s="18" t="n"/>
      <c r="H43" s="6">
        <f>IF($A43="","",IF(OR($G43="Geplant",$G43="Freigegeben"),IF(COUNT($E43:$F43)=0,"",IFERROR(SUM($E43)-SUM($F43),"")),""))</f>
        <v/>
      </c>
      <c r="I43" s="6">
        <f>IFERROR(IF(OR($A43="",$B43="",$B43&lt;Parameter!$B$5,$B43&gt;Parameter!$B$9,NOT(OR($G43="Geplant",$G43="Freigegeben"))),"",Parameter!$B$6+SUMIFS($H$5:$H$104,$B$5:$B$104,"&gt;="&amp;Parameter!$B$5,$B$5:$B$104,"&lt;="&amp;$B43)),"")</f>
        <v/>
      </c>
      <c r="J43" s="12">
        <f>IF($A43="","",IFERROR(IF(OR($B43="",$C43="",$D43="",$G43=""),"Prüfen: Pflichtangabe fehlt",IF(AND($G43&lt;&gt;"Geplant",$G43&lt;&gt;"Freigegeben",$G43&lt;&gt;"Erledigt",$G43&lt;&gt;"Zurückgestellt"),"Prüfen: Status kontrollieren",IF(COUNTIF($E43:$F43,"&gt;0")&lt;&gt;1,"Prüfen: genau einen Betrag erfassen",IF(AND($B43&lt;Parameter!$B$5,OR($G43="Geplant",$G43="Freigegeben")),"Prüfen: Fälligkeit vor Stichtag",IF(AND($I43&lt;&gt;"",$I43&lt;Parameter!$B$7),"Prüfen: Bestand unter Warnschwelle","OK"))))),"Prüfen: Eingaben kontrollieren"))</f>
        <v/>
      </c>
    </row>
    <row r="44" ht="25" customHeight="1">
      <c r="A44" s="14" t="n"/>
      <c r="B44" s="15" t="n"/>
      <c r="C44" s="16" t="n"/>
      <c r="D44" s="16" t="n"/>
      <c r="E44" s="17" t="n"/>
      <c r="F44" s="17" t="n"/>
      <c r="G44" s="18" t="n"/>
      <c r="H44" s="9">
        <f>IF($A44="","",IF(OR($G44="Geplant",$G44="Freigegeben"),IF(COUNT($E44:$F44)=0,"",IFERROR(SUM($E44)-SUM($F44),"")),""))</f>
        <v/>
      </c>
      <c r="I44" s="9">
        <f>IFERROR(IF(OR($A44="",$B44="",$B44&lt;Parameter!$B$5,$B44&gt;Parameter!$B$9,NOT(OR($G44="Geplant",$G44="Freigegeben"))),"",Parameter!$B$6+SUMIFS($H$5:$H$104,$B$5:$B$104,"&gt;="&amp;Parameter!$B$5,$B$5:$B$104,"&lt;="&amp;$B44)),"")</f>
        <v/>
      </c>
      <c r="J44" s="19">
        <f>IF($A44="","",IFERROR(IF(OR($B44="",$C44="",$D44="",$G44=""),"Prüfen: Pflichtangabe fehlt",IF(AND($G44&lt;&gt;"Geplant",$G44&lt;&gt;"Freigegeben",$G44&lt;&gt;"Erledigt",$G44&lt;&gt;"Zurückgestellt"),"Prüfen: Status kontrollieren",IF(COUNTIF($E44:$F44,"&gt;0")&lt;&gt;1,"Prüfen: genau einen Betrag erfassen",IF(AND($B44&lt;Parameter!$B$5,OR($G44="Geplant",$G44="Freigegeben")),"Prüfen: Fälligkeit vor Stichtag",IF(AND($I44&lt;&gt;"",$I44&lt;Parameter!$B$7),"Prüfen: Bestand unter Warnschwelle","OK"))))),"Prüfen: Eingaben kontrollieren"))</f>
        <v/>
      </c>
    </row>
    <row r="45" ht="25" customHeight="1">
      <c r="A45" s="14" t="n"/>
      <c r="B45" s="15" t="n"/>
      <c r="C45" s="16" t="n"/>
      <c r="D45" s="16" t="n"/>
      <c r="E45" s="17" t="n"/>
      <c r="F45" s="17" t="n"/>
      <c r="G45" s="18" t="n"/>
      <c r="H45" s="6">
        <f>IF($A45="","",IF(OR($G45="Geplant",$G45="Freigegeben"),IF(COUNT($E45:$F45)=0,"",IFERROR(SUM($E45)-SUM($F45),"")),""))</f>
        <v/>
      </c>
      <c r="I45" s="6">
        <f>IFERROR(IF(OR($A45="",$B45="",$B45&lt;Parameter!$B$5,$B45&gt;Parameter!$B$9,NOT(OR($G45="Geplant",$G45="Freigegeben"))),"",Parameter!$B$6+SUMIFS($H$5:$H$104,$B$5:$B$104,"&gt;="&amp;Parameter!$B$5,$B$5:$B$104,"&lt;="&amp;$B45)),"")</f>
        <v/>
      </c>
      <c r="J45" s="12">
        <f>IF($A45="","",IFERROR(IF(OR($B45="",$C45="",$D45="",$G45=""),"Prüfen: Pflichtangabe fehlt",IF(AND($G45&lt;&gt;"Geplant",$G45&lt;&gt;"Freigegeben",$G45&lt;&gt;"Erledigt",$G45&lt;&gt;"Zurückgestellt"),"Prüfen: Status kontrollieren",IF(COUNTIF($E45:$F45,"&gt;0")&lt;&gt;1,"Prüfen: genau einen Betrag erfassen",IF(AND($B45&lt;Parameter!$B$5,OR($G45="Geplant",$G45="Freigegeben")),"Prüfen: Fälligkeit vor Stichtag",IF(AND($I45&lt;&gt;"",$I45&lt;Parameter!$B$7),"Prüfen: Bestand unter Warnschwelle","OK"))))),"Prüfen: Eingaben kontrollieren"))</f>
        <v/>
      </c>
    </row>
    <row r="46" ht="25" customHeight="1">
      <c r="A46" s="14" t="n"/>
      <c r="B46" s="15" t="n"/>
      <c r="C46" s="16" t="n"/>
      <c r="D46" s="16" t="n"/>
      <c r="E46" s="17" t="n"/>
      <c r="F46" s="17" t="n"/>
      <c r="G46" s="18" t="n"/>
      <c r="H46" s="9">
        <f>IF($A46="","",IF(OR($G46="Geplant",$G46="Freigegeben"),IF(COUNT($E46:$F46)=0,"",IFERROR(SUM($E46)-SUM($F46),"")),""))</f>
        <v/>
      </c>
      <c r="I46" s="9">
        <f>IFERROR(IF(OR($A46="",$B46="",$B46&lt;Parameter!$B$5,$B46&gt;Parameter!$B$9,NOT(OR($G46="Geplant",$G46="Freigegeben"))),"",Parameter!$B$6+SUMIFS($H$5:$H$104,$B$5:$B$104,"&gt;="&amp;Parameter!$B$5,$B$5:$B$104,"&lt;="&amp;$B46)),"")</f>
        <v/>
      </c>
      <c r="J46" s="19">
        <f>IF($A46="","",IFERROR(IF(OR($B46="",$C46="",$D46="",$G46=""),"Prüfen: Pflichtangabe fehlt",IF(AND($G46&lt;&gt;"Geplant",$G46&lt;&gt;"Freigegeben",$G46&lt;&gt;"Erledigt",$G46&lt;&gt;"Zurückgestellt"),"Prüfen: Status kontrollieren",IF(COUNTIF($E46:$F46,"&gt;0")&lt;&gt;1,"Prüfen: genau einen Betrag erfassen",IF(AND($B46&lt;Parameter!$B$5,OR($G46="Geplant",$G46="Freigegeben")),"Prüfen: Fälligkeit vor Stichtag",IF(AND($I46&lt;&gt;"",$I46&lt;Parameter!$B$7),"Prüfen: Bestand unter Warnschwelle","OK"))))),"Prüfen: Eingaben kontrollieren"))</f>
        <v/>
      </c>
    </row>
    <row r="47" ht="25" customHeight="1">
      <c r="A47" s="14" t="n"/>
      <c r="B47" s="15" t="n"/>
      <c r="C47" s="16" t="n"/>
      <c r="D47" s="16" t="n"/>
      <c r="E47" s="17" t="n"/>
      <c r="F47" s="17" t="n"/>
      <c r="G47" s="18" t="n"/>
      <c r="H47" s="6">
        <f>IF($A47="","",IF(OR($G47="Geplant",$G47="Freigegeben"),IF(COUNT($E47:$F47)=0,"",IFERROR(SUM($E47)-SUM($F47),"")),""))</f>
        <v/>
      </c>
      <c r="I47" s="6">
        <f>IFERROR(IF(OR($A47="",$B47="",$B47&lt;Parameter!$B$5,$B47&gt;Parameter!$B$9,NOT(OR($G47="Geplant",$G47="Freigegeben"))),"",Parameter!$B$6+SUMIFS($H$5:$H$104,$B$5:$B$104,"&gt;="&amp;Parameter!$B$5,$B$5:$B$104,"&lt;="&amp;$B47)),"")</f>
        <v/>
      </c>
      <c r="J47" s="12">
        <f>IF($A47="","",IFERROR(IF(OR($B47="",$C47="",$D47="",$G47=""),"Prüfen: Pflichtangabe fehlt",IF(AND($G47&lt;&gt;"Geplant",$G47&lt;&gt;"Freigegeben",$G47&lt;&gt;"Erledigt",$G47&lt;&gt;"Zurückgestellt"),"Prüfen: Status kontrollieren",IF(COUNTIF($E47:$F47,"&gt;0")&lt;&gt;1,"Prüfen: genau einen Betrag erfassen",IF(AND($B47&lt;Parameter!$B$5,OR($G47="Geplant",$G47="Freigegeben")),"Prüfen: Fälligkeit vor Stichtag",IF(AND($I47&lt;&gt;"",$I47&lt;Parameter!$B$7),"Prüfen: Bestand unter Warnschwelle","OK"))))),"Prüfen: Eingaben kontrollieren"))</f>
        <v/>
      </c>
    </row>
    <row r="48" ht="25" customHeight="1">
      <c r="A48" s="14" t="n"/>
      <c r="B48" s="15" t="n"/>
      <c r="C48" s="16" t="n"/>
      <c r="D48" s="16" t="n"/>
      <c r="E48" s="17" t="n"/>
      <c r="F48" s="17" t="n"/>
      <c r="G48" s="18" t="n"/>
      <c r="H48" s="9">
        <f>IF($A48="","",IF(OR($G48="Geplant",$G48="Freigegeben"),IF(COUNT($E48:$F48)=0,"",IFERROR(SUM($E48)-SUM($F48),"")),""))</f>
        <v/>
      </c>
      <c r="I48" s="9">
        <f>IFERROR(IF(OR($A48="",$B48="",$B48&lt;Parameter!$B$5,$B48&gt;Parameter!$B$9,NOT(OR($G48="Geplant",$G48="Freigegeben"))),"",Parameter!$B$6+SUMIFS($H$5:$H$104,$B$5:$B$104,"&gt;="&amp;Parameter!$B$5,$B$5:$B$104,"&lt;="&amp;$B48)),"")</f>
        <v/>
      </c>
      <c r="J48" s="19">
        <f>IF($A48="","",IFERROR(IF(OR($B48="",$C48="",$D48="",$G48=""),"Prüfen: Pflichtangabe fehlt",IF(AND($G48&lt;&gt;"Geplant",$G48&lt;&gt;"Freigegeben",$G48&lt;&gt;"Erledigt",$G48&lt;&gt;"Zurückgestellt"),"Prüfen: Status kontrollieren",IF(COUNTIF($E48:$F48,"&gt;0")&lt;&gt;1,"Prüfen: genau einen Betrag erfassen",IF(AND($B48&lt;Parameter!$B$5,OR($G48="Geplant",$G48="Freigegeben")),"Prüfen: Fälligkeit vor Stichtag",IF(AND($I48&lt;&gt;"",$I48&lt;Parameter!$B$7),"Prüfen: Bestand unter Warnschwelle","OK"))))),"Prüfen: Eingaben kontrollieren"))</f>
        <v/>
      </c>
    </row>
    <row r="49" ht="25" customHeight="1">
      <c r="A49" s="14" t="n"/>
      <c r="B49" s="15" t="n"/>
      <c r="C49" s="16" t="n"/>
      <c r="D49" s="16" t="n"/>
      <c r="E49" s="17" t="n"/>
      <c r="F49" s="17" t="n"/>
      <c r="G49" s="18" t="n"/>
      <c r="H49" s="6">
        <f>IF($A49="","",IF(OR($G49="Geplant",$G49="Freigegeben"),IF(COUNT($E49:$F49)=0,"",IFERROR(SUM($E49)-SUM($F49),"")),""))</f>
        <v/>
      </c>
      <c r="I49" s="6">
        <f>IFERROR(IF(OR($A49="",$B49="",$B49&lt;Parameter!$B$5,$B49&gt;Parameter!$B$9,NOT(OR($G49="Geplant",$G49="Freigegeben"))),"",Parameter!$B$6+SUMIFS($H$5:$H$104,$B$5:$B$104,"&gt;="&amp;Parameter!$B$5,$B$5:$B$104,"&lt;="&amp;$B49)),"")</f>
        <v/>
      </c>
      <c r="J49" s="12">
        <f>IF($A49="","",IFERROR(IF(OR($B49="",$C49="",$D49="",$G49=""),"Prüfen: Pflichtangabe fehlt",IF(AND($G49&lt;&gt;"Geplant",$G49&lt;&gt;"Freigegeben",$G49&lt;&gt;"Erledigt",$G49&lt;&gt;"Zurückgestellt"),"Prüfen: Status kontrollieren",IF(COUNTIF($E49:$F49,"&gt;0")&lt;&gt;1,"Prüfen: genau einen Betrag erfassen",IF(AND($B49&lt;Parameter!$B$5,OR($G49="Geplant",$G49="Freigegeben")),"Prüfen: Fälligkeit vor Stichtag",IF(AND($I49&lt;&gt;"",$I49&lt;Parameter!$B$7),"Prüfen: Bestand unter Warnschwelle","OK"))))),"Prüfen: Eingaben kontrollieren"))</f>
        <v/>
      </c>
    </row>
    <row r="50" ht="25" customHeight="1">
      <c r="A50" s="14" t="n"/>
      <c r="B50" s="15" t="n"/>
      <c r="C50" s="16" t="n"/>
      <c r="D50" s="16" t="n"/>
      <c r="E50" s="17" t="n"/>
      <c r="F50" s="17" t="n"/>
      <c r="G50" s="18" t="n"/>
      <c r="H50" s="9">
        <f>IF($A50="","",IF(OR($G50="Geplant",$G50="Freigegeben"),IF(COUNT($E50:$F50)=0,"",IFERROR(SUM($E50)-SUM($F50),"")),""))</f>
        <v/>
      </c>
      <c r="I50" s="9">
        <f>IFERROR(IF(OR($A50="",$B50="",$B50&lt;Parameter!$B$5,$B50&gt;Parameter!$B$9,NOT(OR($G50="Geplant",$G50="Freigegeben"))),"",Parameter!$B$6+SUMIFS($H$5:$H$104,$B$5:$B$104,"&gt;="&amp;Parameter!$B$5,$B$5:$B$104,"&lt;="&amp;$B50)),"")</f>
        <v/>
      </c>
      <c r="J50" s="19">
        <f>IF($A50="","",IFERROR(IF(OR($B50="",$C50="",$D50="",$G50=""),"Prüfen: Pflichtangabe fehlt",IF(AND($G50&lt;&gt;"Geplant",$G50&lt;&gt;"Freigegeben",$G50&lt;&gt;"Erledigt",$G50&lt;&gt;"Zurückgestellt"),"Prüfen: Status kontrollieren",IF(COUNTIF($E50:$F50,"&gt;0")&lt;&gt;1,"Prüfen: genau einen Betrag erfassen",IF(AND($B50&lt;Parameter!$B$5,OR($G50="Geplant",$G50="Freigegeben")),"Prüfen: Fälligkeit vor Stichtag",IF(AND($I50&lt;&gt;"",$I50&lt;Parameter!$B$7),"Prüfen: Bestand unter Warnschwelle","OK"))))),"Prüfen: Eingaben kontrollieren"))</f>
        <v/>
      </c>
    </row>
    <row r="51" ht="25" customHeight="1">
      <c r="A51" s="14" t="n"/>
      <c r="B51" s="15" t="n"/>
      <c r="C51" s="16" t="n"/>
      <c r="D51" s="16" t="n"/>
      <c r="E51" s="17" t="n"/>
      <c r="F51" s="17" t="n"/>
      <c r="G51" s="18" t="n"/>
      <c r="H51" s="6">
        <f>IF($A51="","",IF(OR($G51="Geplant",$G51="Freigegeben"),IF(COUNT($E51:$F51)=0,"",IFERROR(SUM($E51)-SUM($F51),"")),""))</f>
        <v/>
      </c>
      <c r="I51" s="6">
        <f>IFERROR(IF(OR($A51="",$B51="",$B51&lt;Parameter!$B$5,$B51&gt;Parameter!$B$9,NOT(OR($G51="Geplant",$G51="Freigegeben"))),"",Parameter!$B$6+SUMIFS($H$5:$H$104,$B$5:$B$104,"&gt;="&amp;Parameter!$B$5,$B$5:$B$104,"&lt;="&amp;$B51)),"")</f>
        <v/>
      </c>
      <c r="J51" s="12">
        <f>IF($A51="","",IFERROR(IF(OR($B51="",$C51="",$D51="",$G51=""),"Prüfen: Pflichtangabe fehlt",IF(AND($G51&lt;&gt;"Geplant",$G51&lt;&gt;"Freigegeben",$G51&lt;&gt;"Erledigt",$G51&lt;&gt;"Zurückgestellt"),"Prüfen: Status kontrollieren",IF(COUNTIF($E51:$F51,"&gt;0")&lt;&gt;1,"Prüfen: genau einen Betrag erfassen",IF(AND($B51&lt;Parameter!$B$5,OR($G51="Geplant",$G51="Freigegeben")),"Prüfen: Fälligkeit vor Stichtag",IF(AND($I51&lt;&gt;"",$I51&lt;Parameter!$B$7),"Prüfen: Bestand unter Warnschwelle","OK"))))),"Prüfen: Eingaben kontrollieren"))</f>
        <v/>
      </c>
    </row>
    <row r="52" ht="25" customHeight="1">
      <c r="A52" s="14" t="n"/>
      <c r="B52" s="15" t="n"/>
      <c r="C52" s="16" t="n"/>
      <c r="D52" s="16" t="n"/>
      <c r="E52" s="17" t="n"/>
      <c r="F52" s="17" t="n"/>
      <c r="G52" s="18" t="n"/>
      <c r="H52" s="9">
        <f>IF($A52="","",IF(OR($G52="Geplant",$G52="Freigegeben"),IF(COUNT($E52:$F52)=0,"",IFERROR(SUM($E52)-SUM($F52),"")),""))</f>
        <v/>
      </c>
      <c r="I52" s="9">
        <f>IFERROR(IF(OR($A52="",$B52="",$B52&lt;Parameter!$B$5,$B52&gt;Parameter!$B$9,NOT(OR($G52="Geplant",$G52="Freigegeben"))),"",Parameter!$B$6+SUMIFS($H$5:$H$104,$B$5:$B$104,"&gt;="&amp;Parameter!$B$5,$B$5:$B$104,"&lt;="&amp;$B52)),"")</f>
        <v/>
      </c>
      <c r="J52" s="19">
        <f>IF($A52="","",IFERROR(IF(OR($B52="",$C52="",$D52="",$G52=""),"Prüfen: Pflichtangabe fehlt",IF(AND($G52&lt;&gt;"Geplant",$G52&lt;&gt;"Freigegeben",$G52&lt;&gt;"Erledigt",$G52&lt;&gt;"Zurückgestellt"),"Prüfen: Status kontrollieren",IF(COUNTIF($E52:$F52,"&gt;0")&lt;&gt;1,"Prüfen: genau einen Betrag erfassen",IF(AND($B52&lt;Parameter!$B$5,OR($G52="Geplant",$G52="Freigegeben")),"Prüfen: Fälligkeit vor Stichtag",IF(AND($I52&lt;&gt;"",$I52&lt;Parameter!$B$7),"Prüfen: Bestand unter Warnschwelle","OK"))))),"Prüfen: Eingaben kontrollieren"))</f>
        <v/>
      </c>
    </row>
    <row r="53" ht="25" customHeight="1">
      <c r="A53" s="14" t="n"/>
      <c r="B53" s="15" t="n"/>
      <c r="C53" s="16" t="n"/>
      <c r="D53" s="16" t="n"/>
      <c r="E53" s="17" t="n"/>
      <c r="F53" s="17" t="n"/>
      <c r="G53" s="18" t="n"/>
      <c r="H53" s="6">
        <f>IF($A53="","",IF(OR($G53="Geplant",$G53="Freigegeben"),IF(COUNT($E53:$F53)=0,"",IFERROR(SUM($E53)-SUM($F53),"")),""))</f>
        <v/>
      </c>
      <c r="I53" s="6">
        <f>IFERROR(IF(OR($A53="",$B53="",$B53&lt;Parameter!$B$5,$B53&gt;Parameter!$B$9,NOT(OR($G53="Geplant",$G53="Freigegeben"))),"",Parameter!$B$6+SUMIFS($H$5:$H$104,$B$5:$B$104,"&gt;="&amp;Parameter!$B$5,$B$5:$B$104,"&lt;="&amp;$B53)),"")</f>
        <v/>
      </c>
      <c r="J53" s="12">
        <f>IF($A53="","",IFERROR(IF(OR($B53="",$C53="",$D53="",$G53=""),"Prüfen: Pflichtangabe fehlt",IF(AND($G53&lt;&gt;"Geplant",$G53&lt;&gt;"Freigegeben",$G53&lt;&gt;"Erledigt",$G53&lt;&gt;"Zurückgestellt"),"Prüfen: Status kontrollieren",IF(COUNTIF($E53:$F53,"&gt;0")&lt;&gt;1,"Prüfen: genau einen Betrag erfassen",IF(AND($B53&lt;Parameter!$B$5,OR($G53="Geplant",$G53="Freigegeben")),"Prüfen: Fälligkeit vor Stichtag",IF(AND($I53&lt;&gt;"",$I53&lt;Parameter!$B$7),"Prüfen: Bestand unter Warnschwelle","OK"))))),"Prüfen: Eingaben kontrollieren"))</f>
        <v/>
      </c>
    </row>
    <row r="54" ht="25" customHeight="1">
      <c r="A54" s="14" t="n"/>
      <c r="B54" s="15" t="n"/>
      <c r="C54" s="16" t="n"/>
      <c r="D54" s="16" t="n"/>
      <c r="E54" s="17" t="n"/>
      <c r="F54" s="17" t="n"/>
      <c r="G54" s="18" t="n"/>
      <c r="H54" s="9">
        <f>IF($A54="","",IF(OR($G54="Geplant",$G54="Freigegeben"),IF(COUNT($E54:$F54)=0,"",IFERROR(SUM($E54)-SUM($F54),"")),""))</f>
        <v/>
      </c>
      <c r="I54" s="9">
        <f>IFERROR(IF(OR($A54="",$B54="",$B54&lt;Parameter!$B$5,$B54&gt;Parameter!$B$9,NOT(OR($G54="Geplant",$G54="Freigegeben"))),"",Parameter!$B$6+SUMIFS($H$5:$H$104,$B$5:$B$104,"&gt;="&amp;Parameter!$B$5,$B$5:$B$104,"&lt;="&amp;$B54)),"")</f>
        <v/>
      </c>
      <c r="J54" s="19">
        <f>IF($A54="","",IFERROR(IF(OR($B54="",$C54="",$D54="",$G54=""),"Prüfen: Pflichtangabe fehlt",IF(AND($G54&lt;&gt;"Geplant",$G54&lt;&gt;"Freigegeben",$G54&lt;&gt;"Erledigt",$G54&lt;&gt;"Zurückgestellt"),"Prüfen: Status kontrollieren",IF(COUNTIF($E54:$F54,"&gt;0")&lt;&gt;1,"Prüfen: genau einen Betrag erfassen",IF(AND($B54&lt;Parameter!$B$5,OR($G54="Geplant",$G54="Freigegeben")),"Prüfen: Fälligkeit vor Stichtag",IF(AND($I54&lt;&gt;"",$I54&lt;Parameter!$B$7),"Prüfen: Bestand unter Warnschwelle","OK"))))),"Prüfen: Eingaben kontrollieren"))</f>
        <v/>
      </c>
    </row>
    <row r="55" ht="25" customHeight="1">
      <c r="A55" s="14" t="n"/>
      <c r="B55" s="15" t="n"/>
      <c r="C55" s="16" t="n"/>
      <c r="D55" s="16" t="n"/>
      <c r="E55" s="17" t="n"/>
      <c r="F55" s="17" t="n"/>
      <c r="G55" s="18" t="n"/>
      <c r="H55" s="6">
        <f>IF($A55="","",IF(OR($G55="Geplant",$G55="Freigegeben"),IF(COUNT($E55:$F55)=0,"",IFERROR(SUM($E55)-SUM($F55),"")),""))</f>
        <v/>
      </c>
      <c r="I55" s="6">
        <f>IFERROR(IF(OR($A55="",$B55="",$B55&lt;Parameter!$B$5,$B55&gt;Parameter!$B$9,NOT(OR($G55="Geplant",$G55="Freigegeben"))),"",Parameter!$B$6+SUMIFS($H$5:$H$104,$B$5:$B$104,"&gt;="&amp;Parameter!$B$5,$B$5:$B$104,"&lt;="&amp;$B55)),"")</f>
        <v/>
      </c>
      <c r="J55" s="12">
        <f>IF($A55="","",IFERROR(IF(OR($B55="",$C55="",$D55="",$G55=""),"Prüfen: Pflichtangabe fehlt",IF(AND($G55&lt;&gt;"Geplant",$G55&lt;&gt;"Freigegeben",$G55&lt;&gt;"Erledigt",$G55&lt;&gt;"Zurückgestellt"),"Prüfen: Status kontrollieren",IF(COUNTIF($E55:$F55,"&gt;0")&lt;&gt;1,"Prüfen: genau einen Betrag erfassen",IF(AND($B55&lt;Parameter!$B$5,OR($G55="Geplant",$G55="Freigegeben")),"Prüfen: Fälligkeit vor Stichtag",IF(AND($I55&lt;&gt;"",$I55&lt;Parameter!$B$7),"Prüfen: Bestand unter Warnschwelle","OK"))))),"Prüfen: Eingaben kontrollieren"))</f>
        <v/>
      </c>
    </row>
    <row r="56" ht="25" customHeight="1">
      <c r="A56" s="14" t="n"/>
      <c r="B56" s="15" t="n"/>
      <c r="C56" s="16" t="n"/>
      <c r="D56" s="16" t="n"/>
      <c r="E56" s="17" t="n"/>
      <c r="F56" s="17" t="n"/>
      <c r="G56" s="18" t="n"/>
      <c r="H56" s="9">
        <f>IF($A56="","",IF(OR($G56="Geplant",$G56="Freigegeben"),IF(COUNT($E56:$F56)=0,"",IFERROR(SUM($E56)-SUM($F56),"")),""))</f>
        <v/>
      </c>
      <c r="I56" s="9">
        <f>IFERROR(IF(OR($A56="",$B56="",$B56&lt;Parameter!$B$5,$B56&gt;Parameter!$B$9,NOT(OR($G56="Geplant",$G56="Freigegeben"))),"",Parameter!$B$6+SUMIFS($H$5:$H$104,$B$5:$B$104,"&gt;="&amp;Parameter!$B$5,$B$5:$B$104,"&lt;="&amp;$B56)),"")</f>
        <v/>
      </c>
      <c r="J56" s="19">
        <f>IF($A56="","",IFERROR(IF(OR($B56="",$C56="",$D56="",$G56=""),"Prüfen: Pflichtangabe fehlt",IF(AND($G56&lt;&gt;"Geplant",$G56&lt;&gt;"Freigegeben",$G56&lt;&gt;"Erledigt",$G56&lt;&gt;"Zurückgestellt"),"Prüfen: Status kontrollieren",IF(COUNTIF($E56:$F56,"&gt;0")&lt;&gt;1,"Prüfen: genau einen Betrag erfassen",IF(AND($B56&lt;Parameter!$B$5,OR($G56="Geplant",$G56="Freigegeben")),"Prüfen: Fälligkeit vor Stichtag",IF(AND($I56&lt;&gt;"",$I56&lt;Parameter!$B$7),"Prüfen: Bestand unter Warnschwelle","OK"))))),"Prüfen: Eingaben kontrollieren"))</f>
        <v/>
      </c>
    </row>
    <row r="57" ht="25" customHeight="1">
      <c r="A57" s="14" t="n"/>
      <c r="B57" s="15" t="n"/>
      <c r="C57" s="16" t="n"/>
      <c r="D57" s="16" t="n"/>
      <c r="E57" s="17" t="n"/>
      <c r="F57" s="17" t="n"/>
      <c r="G57" s="18" t="n"/>
      <c r="H57" s="6">
        <f>IF($A57="","",IF(OR($G57="Geplant",$G57="Freigegeben"),IF(COUNT($E57:$F57)=0,"",IFERROR(SUM($E57)-SUM($F57),"")),""))</f>
        <v/>
      </c>
      <c r="I57" s="6">
        <f>IFERROR(IF(OR($A57="",$B57="",$B57&lt;Parameter!$B$5,$B57&gt;Parameter!$B$9,NOT(OR($G57="Geplant",$G57="Freigegeben"))),"",Parameter!$B$6+SUMIFS($H$5:$H$104,$B$5:$B$104,"&gt;="&amp;Parameter!$B$5,$B$5:$B$104,"&lt;="&amp;$B57)),"")</f>
        <v/>
      </c>
      <c r="J57" s="12">
        <f>IF($A57="","",IFERROR(IF(OR($B57="",$C57="",$D57="",$G57=""),"Prüfen: Pflichtangabe fehlt",IF(AND($G57&lt;&gt;"Geplant",$G57&lt;&gt;"Freigegeben",$G57&lt;&gt;"Erledigt",$G57&lt;&gt;"Zurückgestellt"),"Prüfen: Status kontrollieren",IF(COUNTIF($E57:$F57,"&gt;0")&lt;&gt;1,"Prüfen: genau einen Betrag erfassen",IF(AND($B57&lt;Parameter!$B$5,OR($G57="Geplant",$G57="Freigegeben")),"Prüfen: Fälligkeit vor Stichtag",IF(AND($I57&lt;&gt;"",$I57&lt;Parameter!$B$7),"Prüfen: Bestand unter Warnschwelle","OK"))))),"Prüfen: Eingaben kontrollieren"))</f>
        <v/>
      </c>
    </row>
    <row r="58" ht="25" customHeight="1">
      <c r="A58" s="14" t="n"/>
      <c r="B58" s="15" t="n"/>
      <c r="C58" s="16" t="n"/>
      <c r="D58" s="16" t="n"/>
      <c r="E58" s="17" t="n"/>
      <c r="F58" s="17" t="n"/>
      <c r="G58" s="18" t="n"/>
      <c r="H58" s="9">
        <f>IF($A58="","",IF(OR($G58="Geplant",$G58="Freigegeben"),IF(COUNT($E58:$F58)=0,"",IFERROR(SUM($E58)-SUM($F58),"")),""))</f>
        <v/>
      </c>
      <c r="I58" s="9">
        <f>IFERROR(IF(OR($A58="",$B58="",$B58&lt;Parameter!$B$5,$B58&gt;Parameter!$B$9,NOT(OR($G58="Geplant",$G58="Freigegeben"))),"",Parameter!$B$6+SUMIFS($H$5:$H$104,$B$5:$B$104,"&gt;="&amp;Parameter!$B$5,$B$5:$B$104,"&lt;="&amp;$B58)),"")</f>
        <v/>
      </c>
      <c r="J58" s="19">
        <f>IF($A58="","",IFERROR(IF(OR($B58="",$C58="",$D58="",$G58=""),"Prüfen: Pflichtangabe fehlt",IF(AND($G58&lt;&gt;"Geplant",$G58&lt;&gt;"Freigegeben",$G58&lt;&gt;"Erledigt",$G58&lt;&gt;"Zurückgestellt"),"Prüfen: Status kontrollieren",IF(COUNTIF($E58:$F58,"&gt;0")&lt;&gt;1,"Prüfen: genau einen Betrag erfassen",IF(AND($B58&lt;Parameter!$B$5,OR($G58="Geplant",$G58="Freigegeben")),"Prüfen: Fälligkeit vor Stichtag",IF(AND($I58&lt;&gt;"",$I58&lt;Parameter!$B$7),"Prüfen: Bestand unter Warnschwelle","OK"))))),"Prüfen: Eingaben kontrollieren"))</f>
        <v/>
      </c>
    </row>
    <row r="59" ht="25" customHeight="1">
      <c r="A59" s="14" t="n"/>
      <c r="B59" s="15" t="n"/>
      <c r="C59" s="16" t="n"/>
      <c r="D59" s="16" t="n"/>
      <c r="E59" s="17" t="n"/>
      <c r="F59" s="17" t="n"/>
      <c r="G59" s="18" t="n"/>
      <c r="H59" s="6">
        <f>IF($A59="","",IF(OR($G59="Geplant",$G59="Freigegeben"),IF(COUNT($E59:$F59)=0,"",IFERROR(SUM($E59)-SUM($F59),"")),""))</f>
        <v/>
      </c>
      <c r="I59" s="6">
        <f>IFERROR(IF(OR($A59="",$B59="",$B59&lt;Parameter!$B$5,$B59&gt;Parameter!$B$9,NOT(OR($G59="Geplant",$G59="Freigegeben"))),"",Parameter!$B$6+SUMIFS($H$5:$H$104,$B$5:$B$104,"&gt;="&amp;Parameter!$B$5,$B$5:$B$104,"&lt;="&amp;$B59)),"")</f>
        <v/>
      </c>
      <c r="J59" s="12">
        <f>IF($A59="","",IFERROR(IF(OR($B59="",$C59="",$D59="",$G59=""),"Prüfen: Pflichtangabe fehlt",IF(AND($G59&lt;&gt;"Geplant",$G59&lt;&gt;"Freigegeben",$G59&lt;&gt;"Erledigt",$G59&lt;&gt;"Zurückgestellt"),"Prüfen: Status kontrollieren",IF(COUNTIF($E59:$F59,"&gt;0")&lt;&gt;1,"Prüfen: genau einen Betrag erfassen",IF(AND($B59&lt;Parameter!$B$5,OR($G59="Geplant",$G59="Freigegeben")),"Prüfen: Fälligkeit vor Stichtag",IF(AND($I59&lt;&gt;"",$I59&lt;Parameter!$B$7),"Prüfen: Bestand unter Warnschwelle","OK"))))),"Prüfen: Eingaben kontrollieren"))</f>
        <v/>
      </c>
    </row>
    <row r="60" ht="25" customHeight="1">
      <c r="A60" s="14" t="n"/>
      <c r="B60" s="15" t="n"/>
      <c r="C60" s="16" t="n"/>
      <c r="D60" s="16" t="n"/>
      <c r="E60" s="17" t="n"/>
      <c r="F60" s="17" t="n"/>
      <c r="G60" s="18" t="n"/>
      <c r="H60" s="9">
        <f>IF($A60="","",IF(OR($G60="Geplant",$G60="Freigegeben"),IF(COUNT($E60:$F60)=0,"",IFERROR(SUM($E60)-SUM($F60),"")),""))</f>
        <v/>
      </c>
      <c r="I60" s="9">
        <f>IFERROR(IF(OR($A60="",$B60="",$B60&lt;Parameter!$B$5,$B60&gt;Parameter!$B$9,NOT(OR($G60="Geplant",$G60="Freigegeben"))),"",Parameter!$B$6+SUMIFS($H$5:$H$104,$B$5:$B$104,"&gt;="&amp;Parameter!$B$5,$B$5:$B$104,"&lt;="&amp;$B60)),"")</f>
        <v/>
      </c>
      <c r="J60" s="19">
        <f>IF($A60="","",IFERROR(IF(OR($B60="",$C60="",$D60="",$G60=""),"Prüfen: Pflichtangabe fehlt",IF(AND($G60&lt;&gt;"Geplant",$G60&lt;&gt;"Freigegeben",$G60&lt;&gt;"Erledigt",$G60&lt;&gt;"Zurückgestellt"),"Prüfen: Status kontrollieren",IF(COUNTIF($E60:$F60,"&gt;0")&lt;&gt;1,"Prüfen: genau einen Betrag erfassen",IF(AND($B60&lt;Parameter!$B$5,OR($G60="Geplant",$G60="Freigegeben")),"Prüfen: Fälligkeit vor Stichtag",IF(AND($I60&lt;&gt;"",$I60&lt;Parameter!$B$7),"Prüfen: Bestand unter Warnschwelle","OK"))))),"Prüfen: Eingaben kontrollieren"))</f>
        <v/>
      </c>
    </row>
    <row r="61" ht="25" customHeight="1">
      <c r="A61" s="14" t="n"/>
      <c r="B61" s="15" t="n"/>
      <c r="C61" s="16" t="n"/>
      <c r="D61" s="16" t="n"/>
      <c r="E61" s="17" t="n"/>
      <c r="F61" s="17" t="n"/>
      <c r="G61" s="18" t="n"/>
      <c r="H61" s="6">
        <f>IF($A61="","",IF(OR($G61="Geplant",$G61="Freigegeben"),IF(COUNT($E61:$F61)=0,"",IFERROR(SUM($E61)-SUM($F61),"")),""))</f>
        <v/>
      </c>
      <c r="I61" s="6">
        <f>IFERROR(IF(OR($A61="",$B61="",$B61&lt;Parameter!$B$5,$B61&gt;Parameter!$B$9,NOT(OR($G61="Geplant",$G61="Freigegeben"))),"",Parameter!$B$6+SUMIFS($H$5:$H$104,$B$5:$B$104,"&gt;="&amp;Parameter!$B$5,$B$5:$B$104,"&lt;="&amp;$B61)),"")</f>
        <v/>
      </c>
      <c r="J61" s="12">
        <f>IF($A61="","",IFERROR(IF(OR($B61="",$C61="",$D61="",$G61=""),"Prüfen: Pflichtangabe fehlt",IF(AND($G61&lt;&gt;"Geplant",$G61&lt;&gt;"Freigegeben",$G61&lt;&gt;"Erledigt",$G61&lt;&gt;"Zurückgestellt"),"Prüfen: Status kontrollieren",IF(COUNTIF($E61:$F61,"&gt;0")&lt;&gt;1,"Prüfen: genau einen Betrag erfassen",IF(AND($B61&lt;Parameter!$B$5,OR($G61="Geplant",$G61="Freigegeben")),"Prüfen: Fälligkeit vor Stichtag",IF(AND($I61&lt;&gt;"",$I61&lt;Parameter!$B$7),"Prüfen: Bestand unter Warnschwelle","OK"))))),"Prüfen: Eingaben kontrollieren"))</f>
        <v/>
      </c>
    </row>
    <row r="62" ht="25" customHeight="1">
      <c r="A62" s="14" t="n"/>
      <c r="B62" s="15" t="n"/>
      <c r="C62" s="16" t="n"/>
      <c r="D62" s="16" t="n"/>
      <c r="E62" s="17" t="n"/>
      <c r="F62" s="17" t="n"/>
      <c r="G62" s="18" t="n"/>
      <c r="H62" s="9">
        <f>IF($A62="","",IF(OR($G62="Geplant",$G62="Freigegeben"),IF(COUNT($E62:$F62)=0,"",IFERROR(SUM($E62)-SUM($F62),"")),""))</f>
        <v/>
      </c>
      <c r="I62" s="9">
        <f>IFERROR(IF(OR($A62="",$B62="",$B62&lt;Parameter!$B$5,$B62&gt;Parameter!$B$9,NOT(OR($G62="Geplant",$G62="Freigegeben"))),"",Parameter!$B$6+SUMIFS($H$5:$H$104,$B$5:$B$104,"&gt;="&amp;Parameter!$B$5,$B$5:$B$104,"&lt;="&amp;$B62)),"")</f>
        <v/>
      </c>
      <c r="J62" s="19">
        <f>IF($A62="","",IFERROR(IF(OR($B62="",$C62="",$D62="",$G62=""),"Prüfen: Pflichtangabe fehlt",IF(AND($G62&lt;&gt;"Geplant",$G62&lt;&gt;"Freigegeben",$G62&lt;&gt;"Erledigt",$G62&lt;&gt;"Zurückgestellt"),"Prüfen: Status kontrollieren",IF(COUNTIF($E62:$F62,"&gt;0")&lt;&gt;1,"Prüfen: genau einen Betrag erfassen",IF(AND($B62&lt;Parameter!$B$5,OR($G62="Geplant",$G62="Freigegeben")),"Prüfen: Fälligkeit vor Stichtag",IF(AND($I62&lt;&gt;"",$I62&lt;Parameter!$B$7),"Prüfen: Bestand unter Warnschwelle","OK"))))),"Prüfen: Eingaben kontrollieren"))</f>
        <v/>
      </c>
    </row>
    <row r="63" ht="25" customHeight="1">
      <c r="A63" s="14" t="n"/>
      <c r="B63" s="15" t="n"/>
      <c r="C63" s="16" t="n"/>
      <c r="D63" s="16" t="n"/>
      <c r="E63" s="17" t="n"/>
      <c r="F63" s="17" t="n"/>
      <c r="G63" s="18" t="n"/>
      <c r="H63" s="6">
        <f>IF($A63="","",IF(OR($G63="Geplant",$G63="Freigegeben"),IF(COUNT($E63:$F63)=0,"",IFERROR(SUM($E63)-SUM($F63),"")),""))</f>
        <v/>
      </c>
      <c r="I63" s="6">
        <f>IFERROR(IF(OR($A63="",$B63="",$B63&lt;Parameter!$B$5,$B63&gt;Parameter!$B$9,NOT(OR($G63="Geplant",$G63="Freigegeben"))),"",Parameter!$B$6+SUMIFS($H$5:$H$104,$B$5:$B$104,"&gt;="&amp;Parameter!$B$5,$B$5:$B$104,"&lt;="&amp;$B63)),"")</f>
        <v/>
      </c>
      <c r="J63" s="12">
        <f>IF($A63="","",IFERROR(IF(OR($B63="",$C63="",$D63="",$G63=""),"Prüfen: Pflichtangabe fehlt",IF(AND($G63&lt;&gt;"Geplant",$G63&lt;&gt;"Freigegeben",$G63&lt;&gt;"Erledigt",$G63&lt;&gt;"Zurückgestellt"),"Prüfen: Status kontrollieren",IF(COUNTIF($E63:$F63,"&gt;0")&lt;&gt;1,"Prüfen: genau einen Betrag erfassen",IF(AND($B63&lt;Parameter!$B$5,OR($G63="Geplant",$G63="Freigegeben")),"Prüfen: Fälligkeit vor Stichtag",IF(AND($I63&lt;&gt;"",$I63&lt;Parameter!$B$7),"Prüfen: Bestand unter Warnschwelle","OK"))))),"Prüfen: Eingaben kontrollieren"))</f>
        <v/>
      </c>
    </row>
    <row r="64" ht="25" customHeight="1">
      <c r="A64" s="14" t="n"/>
      <c r="B64" s="15" t="n"/>
      <c r="C64" s="16" t="n"/>
      <c r="D64" s="16" t="n"/>
      <c r="E64" s="17" t="n"/>
      <c r="F64" s="17" t="n"/>
      <c r="G64" s="18" t="n"/>
      <c r="H64" s="9">
        <f>IF($A64="","",IF(OR($G64="Geplant",$G64="Freigegeben"),IF(COUNT($E64:$F64)=0,"",IFERROR(SUM($E64)-SUM($F64),"")),""))</f>
        <v/>
      </c>
      <c r="I64" s="9">
        <f>IFERROR(IF(OR($A64="",$B64="",$B64&lt;Parameter!$B$5,$B64&gt;Parameter!$B$9,NOT(OR($G64="Geplant",$G64="Freigegeben"))),"",Parameter!$B$6+SUMIFS($H$5:$H$104,$B$5:$B$104,"&gt;="&amp;Parameter!$B$5,$B$5:$B$104,"&lt;="&amp;$B64)),"")</f>
        <v/>
      </c>
      <c r="J64" s="19">
        <f>IF($A64="","",IFERROR(IF(OR($B64="",$C64="",$D64="",$G64=""),"Prüfen: Pflichtangabe fehlt",IF(AND($G64&lt;&gt;"Geplant",$G64&lt;&gt;"Freigegeben",$G64&lt;&gt;"Erledigt",$G64&lt;&gt;"Zurückgestellt"),"Prüfen: Status kontrollieren",IF(COUNTIF($E64:$F64,"&gt;0")&lt;&gt;1,"Prüfen: genau einen Betrag erfassen",IF(AND($B64&lt;Parameter!$B$5,OR($G64="Geplant",$G64="Freigegeben")),"Prüfen: Fälligkeit vor Stichtag",IF(AND($I64&lt;&gt;"",$I64&lt;Parameter!$B$7),"Prüfen: Bestand unter Warnschwelle","OK"))))),"Prüfen: Eingaben kontrollieren"))</f>
        <v/>
      </c>
    </row>
    <row r="65" ht="25" customHeight="1">
      <c r="A65" s="14" t="n"/>
      <c r="B65" s="15" t="n"/>
      <c r="C65" s="16" t="n"/>
      <c r="D65" s="16" t="n"/>
      <c r="E65" s="17" t="n"/>
      <c r="F65" s="17" t="n"/>
      <c r="G65" s="18" t="n"/>
      <c r="H65" s="6">
        <f>IF($A65="","",IF(OR($G65="Geplant",$G65="Freigegeben"),IF(COUNT($E65:$F65)=0,"",IFERROR(SUM($E65)-SUM($F65),"")),""))</f>
        <v/>
      </c>
      <c r="I65" s="6">
        <f>IFERROR(IF(OR($A65="",$B65="",$B65&lt;Parameter!$B$5,$B65&gt;Parameter!$B$9,NOT(OR($G65="Geplant",$G65="Freigegeben"))),"",Parameter!$B$6+SUMIFS($H$5:$H$104,$B$5:$B$104,"&gt;="&amp;Parameter!$B$5,$B$5:$B$104,"&lt;="&amp;$B65)),"")</f>
        <v/>
      </c>
      <c r="J65" s="12">
        <f>IF($A65="","",IFERROR(IF(OR($B65="",$C65="",$D65="",$G65=""),"Prüfen: Pflichtangabe fehlt",IF(AND($G65&lt;&gt;"Geplant",$G65&lt;&gt;"Freigegeben",$G65&lt;&gt;"Erledigt",$G65&lt;&gt;"Zurückgestellt"),"Prüfen: Status kontrollieren",IF(COUNTIF($E65:$F65,"&gt;0")&lt;&gt;1,"Prüfen: genau einen Betrag erfassen",IF(AND($B65&lt;Parameter!$B$5,OR($G65="Geplant",$G65="Freigegeben")),"Prüfen: Fälligkeit vor Stichtag",IF(AND($I65&lt;&gt;"",$I65&lt;Parameter!$B$7),"Prüfen: Bestand unter Warnschwelle","OK"))))),"Prüfen: Eingaben kontrollieren"))</f>
        <v/>
      </c>
    </row>
    <row r="66" ht="25" customHeight="1">
      <c r="A66" s="14" t="n"/>
      <c r="B66" s="15" t="n"/>
      <c r="C66" s="16" t="n"/>
      <c r="D66" s="16" t="n"/>
      <c r="E66" s="17" t="n"/>
      <c r="F66" s="17" t="n"/>
      <c r="G66" s="18" t="n"/>
      <c r="H66" s="9">
        <f>IF($A66="","",IF(OR($G66="Geplant",$G66="Freigegeben"),IF(COUNT($E66:$F66)=0,"",IFERROR(SUM($E66)-SUM($F66),"")),""))</f>
        <v/>
      </c>
      <c r="I66" s="9">
        <f>IFERROR(IF(OR($A66="",$B66="",$B66&lt;Parameter!$B$5,$B66&gt;Parameter!$B$9,NOT(OR($G66="Geplant",$G66="Freigegeben"))),"",Parameter!$B$6+SUMIFS($H$5:$H$104,$B$5:$B$104,"&gt;="&amp;Parameter!$B$5,$B$5:$B$104,"&lt;="&amp;$B66)),"")</f>
        <v/>
      </c>
      <c r="J66" s="19">
        <f>IF($A66="","",IFERROR(IF(OR($B66="",$C66="",$D66="",$G66=""),"Prüfen: Pflichtangabe fehlt",IF(AND($G66&lt;&gt;"Geplant",$G66&lt;&gt;"Freigegeben",$G66&lt;&gt;"Erledigt",$G66&lt;&gt;"Zurückgestellt"),"Prüfen: Status kontrollieren",IF(COUNTIF($E66:$F66,"&gt;0")&lt;&gt;1,"Prüfen: genau einen Betrag erfassen",IF(AND($B66&lt;Parameter!$B$5,OR($G66="Geplant",$G66="Freigegeben")),"Prüfen: Fälligkeit vor Stichtag",IF(AND($I66&lt;&gt;"",$I66&lt;Parameter!$B$7),"Prüfen: Bestand unter Warnschwelle","OK"))))),"Prüfen: Eingaben kontrollieren"))</f>
        <v/>
      </c>
    </row>
    <row r="67" ht="25" customHeight="1">
      <c r="A67" s="14" t="n"/>
      <c r="B67" s="15" t="n"/>
      <c r="C67" s="16" t="n"/>
      <c r="D67" s="16" t="n"/>
      <c r="E67" s="17" t="n"/>
      <c r="F67" s="17" t="n"/>
      <c r="G67" s="18" t="n"/>
      <c r="H67" s="6">
        <f>IF($A67="","",IF(OR($G67="Geplant",$G67="Freigegeben"),IF(COUNT($E67:$F67)=0,"",IFERROR(SUM($E67)-SUM($F67),"")),""))</f>
        <v/>
      </c>
      <c r="I67" s="6">
        <f>IFERROR(IF(OR($A67="",$B67="",$B67&lt;Parameter!$B$5,$B67&gt;Parameter!$B$9,NOT(OR($G67="Geplant",$G67="Freigegeben"))),"",Parameter!$B$6+SUMIFS($H$5:$H$104,$B$5:$B$104,"&gt;="&amp;Parameter!$B$5,$B$5:$B$104,"&lt;="&amp;$B67)),"")</f>
        <v/>
      </c>
      <c r="J67" s="12">
        <f>IF($A67="","",IFERROR(IF(OR($B67="",$C67="",$D67="",$G67=""),"Prüfen: Pflichtangabe fehlt",IF(AND($G67&lt;&gt;"Geplant",$G67&lt;&gt;"Freigegeben",$G67&lt;&gt;"Erledigt",$G67&lt;&gt;"Zurückgestellt"),"Prüfen: Status kontrollieren",IF(COUNTIF($E67:$F67,"&gt;0")&lt;&gt;1,"Prüfen: genau einen Betrag erfassen",IF(AND($B67&lt;Parameter!$B$5,OR($G67="Geplant",$G67="Freigegeben")),"Prüfen: Fälligkeit vor Stichtag",IF(AND($I67&lt;&gt;"",$I67&lt;Parameter!$B$7),"Prüfen: Bestand unter Warnschwelle","OK"))))),"Prüfen: Eingaben kontrollieren"))</f>
        <v/>
      </c>
    </row>
    <row r="68" ht="25" customHeight="1">
      <c r="A68" s="14" t="n"/>
      <c r="B68" s="15" t="n"/>
      <c r="C68" s="16" t="n"/>
      <c r="D68" s="16" t="n"/>
      <c r="E68" s="17" t="n"/>
      <c r="F68" s="17" t="n"/>
      <c r="G68" s="18" t="n"/>
      <c r="H68" s="9">
        <f>IF($A68="","",IF(OR($G68="Geplant",$G68="Freigegeben"),IF(COUNT($E68:$F68)=0,"",IFERROR(SUM($E68)-SUM($F68),"")),""))</f>
        <v/>
      </c>
      <c r="I68" s="9">
        <f>IFERROR(IF(OR($A68="",$B68="",$B68&lt;Parameter!$B$5,$B68&gt;Parameter!$B$9,NOT(OR($G68="Geplant",$G68="Freigegeben"))),"",Parameter!$B$6+SUMIFS($H$5:$H$104,$B$5:$B$104,"&gt;="&amp;Parameter!$B$5,$B$5:$B$104,"&lt;="&amp;$B68)),"")</f>
        <v/>
      </c>
      <c r="J68" s="19">
        <f>IF($A68="","",IFERROR(IF(OR($B68="",$C68="",$D68="",$G68=""),"Prüfen: Pflichtangabe fehlt",IF(AND($G68&lt;&gt;"Geplant",$G68&lt;&gt;"Freigegeben",$G68&lt;&gt;"Erledigt",$G68&lt;&gt;"Zurückgestellt"),"Prüfen: Status kontrollieren",IF(COUNTIF($E68:$F68,"&gt;0")&lt;&gt;1,"Prüfen: genau einen Betrag erfassen",IF(AND($B68&lt;Parameter!$B$5,OR($G68="Geplant",$G68="Freigegeben")),"Prüfen: Fälligkeit vor Stichtag",IF(AND($I68&lt;&gt;"",$I68&lt;Parameter!$B$7),"Prüfen: Bestand unter Warnschwelle","OK"))))),"Prüfen: Eingaben kontrollieren"))</f>
        <v/>
      </c>
    </row>
    <row r="69" ht="25" customHeight="1">
      <c r="A69" s="14" t="n"/>
      <c r="B69" s="15" t="n"/>
      <c r="C69" s="16" t="n"/>
      <c r="D69" s="16" t="n"/>
      <c r="E69" s="17" t="n"/>
      <c r="F69" s="17" t="n"/>
      <c r="G69" s="18" t="n"/>
      <c r="H69" s="6">
        <f>IF($A69="","",IF(OR($G69="Geplant",$G69="Freigegeben"),IF(COUNT($E69:$F69)=0,"",IFERROR(SUM($E69)-SUM($F69),"")),""))</f>
        <v/>
      </c>
      <c r="I69" s="6">
        <f>IFERROR(IF(OR($A69="",$B69="",$B69&lt;Parameter!$B$5,$B69&gt;Parameter!$B$9,NOT(OR($G69="Geplant",$G69="Freigegeben"))),"",Parameter!$B$6+SUMIFS($H$5:$H$104,$B$5:$B$104,"&gt;="&amp;Parameter!$B$5,$B$5:$B$104,"&lt;="&amp;$B69)),"")</f>
        <v/>
      </c>
      <c r="J69" s="12">
        <f>IF($A69="","",IFERROR(IF(OR($B69="",$C69="",$D69="",$G69=""),"Prüfen: Pflichtangabe fehlt",IF(AND($G69&lt;&gt;"Geplant",$G69&lt;&gt;"Freigegeben",$G69&lt;&gt;"Erledigt",$G69&lt;&gt;"Zurückgestellt"),"Prüfen: Status kontrollieren",IF(COUNTIF($E69:$F69,"&gt;0")&lt;&gt;1,"Prüfen: genau einen Betrag erfassen",IF(AND($B69&lt;Parameter!$B$5,OR($G69="Geplant",$G69="Freigegeben")),"Prüfen: Fälligkeit vor Stichtag",IF(AND($I69&lt;&gt;"",$I69&lt;Parameter!$B$7),"Prüfen: Bestand unter Warnschwelle","OK"))))),"Prüfen: Eingaben kontrollieren"))</f>
        <v/>
      </c>
    </row>
    <row r="70" ht="25" customHeight="1">
      <c r="A70" s="14" t="n"/>
      <c r="B70" s="15" t="n"/>
      <c r="C70" s="16" t="n"/>
      <c r="D70" s="16" t="n"/>
      <c r="E70" s="17" t="n"/>
      <c r="F70" s="17" t="n"/>
      <c r="G70" s="18" t="n"/>
      <c r="H70" s="9">
        <f>IF($A70="","",IF(OR($G70="Geplant",$G70="Freigegeben"),IF(COUNT($E70:$F70)=0,"",IFERROR(SUM($E70)-SUM($F70),"")),""))</f>
        <v/>
      </c>
      <c r="I70" s="9">
        <f>IFERROR(IF(OR($A70="",$B70="",$B70&lt;Parameter!$B$5,$B70&gt;Parameter!$B$9,NOT(OR($G70="Geplant",$G70="Freigegeben"))),"",Parameter!$B$6+SUMIFS($H$5:$H$104,$B$5:$B$104,"&gt;="&amp;Parameter!$B$5,$B$5:$B$104,"&lt;="&amp;$B70)),"")</f>
        <v/>
      </c>
      <c r="J70" s="19">
        <f>IF($A70="","",IFERROR(IF(OR($B70="",$C70="",$D70="",$G70=""),"Prüfen: Pflichtangabe fehlt",IF(AND($G70&lt;&gt;"Geplant",$G70&lt;&gt;"Freigegeben",$G70&lt;&gt;"Erledigt",$G70&lt;&gt;"Zurückgestellt"),"Prüfen: Status kontrollieren",IF(COUNTIF($E70:$F70,"&gt;0")&lt;&gt;1,"Prüfen: genau einen Betrag erfassen",IF(AND($B70&lt;Parameter!$B$5,OR($G70="Geplant",$G70="Freigegeben")),"Prüfen: Fälligkeit vor Stichtag",IF(AND($I70&lt;&gt;"",$I70&lt;Parameter!$B$7),"Prüfen: Bestand unter Warnschwelle","OK"))))),"Prüfen: Eingaben kontrollieren"))</f>
        <v/>
      </c>
    </row>
    <row r="71" ht="25" customHeight="1">
      <c r="A71" s="14" t="n"/>
      <c r="B71" s="15" t="n"/>
      <c r="C71" s="16" t="n"/>
      <c r="D71" s="16" t="n"/>
      <c r="E71" s="17" t="n"/>
      <c r="F71" s="17" t="n"/>
      <c r="G71" s="18" t="n"/>
      <c r="H71" s="6">
        <f>IF($A71="","",IF(OR($G71="Geplant",$G71="Freigegeben"),IF(COUNT($E71:$F71)=0,"",IFERROR(SUM($E71)-SUM($F71),"")),""))</f>
        <v/>
      </c>
      <c r="I71" s="6">
        <f>IFERROR(IF(OR($A71="",$B71="",$B71&lt;Parameter!$B$5,$B71&gt;Parameter!$B$9,NOT(OR($G71="Geplant",$G71="Freigegeben"))),"",Parameter!$B$6+SUMIFS($H$5:$H$104,$B$5:$B$104,"&gt;="&amp;Parameter!$B$5,$B$5:$B$104,"&lt;="&amp;$B71)),"")</f>
        <v/>
      </c>
      <c r="J71" s="12">
        <f>IF($A71="","",IFERROR(IF(OR($B71="",$C71="",$D71="",$G71=""),"Prüfen: Pflichtangabe fehlt",IF(AND($G71&lt;&gt;"Geplant",$G71&lt;&gt;"Freigegeben",$G71&lt;&gt;"Erledigt",$G71&lt;&gt;"Zurückgestellt"),"Prüfen: Status kontrollieren",IF(COUNTIF($E71:$F71,"&gt;0")&lt;&gt;1,"Prüfen: genau einen Betrag erfassen",IF(AND($B71&lt;Parameter!$B$5,OR($G71="Geplant",$G71="Freigegeben")),"Prüfen: Fälligkeit vor Stichtag",IF(AND($I71&lt;&gt;"",$I71&lt;Parameter!$B$7),"Prüfen: Bestand unter Warnschwelle","OK"))))),"Prüfen: Eingaben kontrollieren"))</f>
        <v/>
      </c>
    </row>
    <row r="72" ht="25" customHeight="1">
      <c r="A72" s="14" t="n"/>
      <c r="B72" s="15" t="n"/>
      <c r="C72" s="16" t="n"/>
      <c r="D72" s="16" t="n"/>
      <c r="E72" s="17" t="n"/>
      <c r="F72" s="17" t="n"/>
      <c r="G72" s="18" t="n"/>
      <c r="H72" s="9">
        <f>IF($A72="","",IF(OR($G72="Geplant",$G72="Freigegeben"),IF(COUNT($E72:$F72)=0,"",IFERROR(SUM($E72)-SUM($F72),"")),""))</f>
        <v/>
      </c>
      <c r="I72" s="9">
        <f>IFERROR(IF(OR($A72="",$B72="",$B72&lt;Parameter!$B$5,$B72&gt;Parameter!$B$9,NOT(OR($G72="Geplant",$G72="Freigegeben"))),"",Parameter!$B$6+SUMIFS($H$5:$H$104,$B$5:$B$104,"&gt;="&amp;Parameter!$B$5,$B$5:$B$104,"&lt;="&amp;$B72)),"")</f>
        <v/>
      </c>
      <c r="J72" s="19">
        <f>IF($A72="","",IFERROR(IF(OR($B72="",$C72="",$D72="",$G72=""),"Prüfen: Pflichtangabe fehlt",IF(AND($G72&lt;&gt;"Geplant",$G72&lt;&gt;"Freigegeben",$G72&lt;&gt;"Erledigt",$G72&lt;&gt;"Zurückgestellt"),"Prüfen: Status kontrollieren",IF(COUNTIF($E72:$F72,"&gt;0")&lt;&gt;1,"Prüfen: genau einen Betrag erfassen",IF(AND($B72&lt;Parameter!$B$5,OR($G72="Geplant",$G72="Freigegeben")),"Prüfen: Fälligkeit vor Stichtag",IF(AND($I72&lt;&gt;"",$I72&lt;Parameter!$B$7),"Prüfen: Bestand unter Warnschwelle","OK"))))),"Prüfen: Eingaben kontrollieren"))</f>
        <v/>
      </c>
    </row>
    <row r="73" ht="25" customHeight="1">
      <c r="A73" s="14" t="n"/>
      <c r="B73" s="15" t="n"/>
      <c r="C73" s="16" t="n"/>
      <c r="D73" s="16" t="n"/>
      <c r="E73" s="17" t="n"/>
      <c r="F73" s="17" t="n"/>
      <c r="G73" s="18" t="n"/>
      <c r="H73" s="6">
        <f>IF($A73="","",IF(OR($G73="Geplant",$G73="Freigegeben"),IF(COUNT($E73:$F73)=0,"",IFERROR(SUM($E73)-SUM($F73),"")),""))</f>
        <v/>
      </c>
      <c r="I73" s="6">
        <f>IFERROR(IF(OR($A73="",$B73="",$B73&lt;Parameter!$B$5,$B73&gt;Parameter!$B$9,NOT(OR($G73="Geplant",$G73="Freigegeben"))),"",Parameter!$B$6+SUMIFS($H$5:$H$104,$B$5:$B$104,"&gt;="&amp;Parameter!$B$5,$B$5:$B$104,"&lt;="&amp;$B73)),"")</f>
        <v/>
      </c>
      <c r="J73" s="12">
        <f>IF($A73="","",IFERROR(IF(OR($B73="",$C73="",$D73="",$G73=""),"Prüfen: Pflichtangabe fehlt",IF(AND($G73&lt;&gt;"Geplant",$G73&lt;&gt;"Freigegeben",$G73&lt;&gt;"Erledigt",$G73&lt;&gt;"Zurückgestellt"),"Prüfen: Status kontrollieren",IF(COUNTIF($E73:$F73,"&gt;0")&lt;&gt;1,"Prüfen: genau einen Betrag erfassen",IF(AND($B73&lt;Parameter!$B$5,OR($G73="Geplant",$G73="Freigegeben")),"Prüfen: Fälligkeit vor Stichtag",IF(AND($I73&lt;&gt;"",$I73&lt;Parameter!$B$7),"Prüfen: Bestand unter Warnschwelle","OK"))))),"Prüfen: Eingaben kontrollieren"))</f>
        <v/>
      </c>
    </row>
    <row r="74" ht="25" customHeight="1">
      <c r="A74" s="14" t="n"/>
      <c r="B74" s="15" t="n"/>
      <c r="C74" s="16" t="n"/>
      <c r="D74" s="16" t="n"/>
      <c r="E74" s="17" t="n"/>
      <c r="F74" s="17" t="n"/>
      <c r="G74" s="18" t="n"/>
      <c r="H74" s="9">
        <f>IF($A74="","",IF(OR($G74="Geplant",$G74="Freigegeben"),IF(COUNT($E74:$F74)=0,"",IFERROR(SUM($E74)-SUM($F74),"")),""))</f>
        <v/>
      </c>
      <c r="I74" s="9">
        <f>IFERROR(IF(OR($A74="",$B74="",$B74&lt;Parameter!$B$5,$B74&gt;Parameter!$B$9,NOT(OR($G74="Geplant",$G74="Freigegeben"))),"",Parameter!$B$6+SUMIFS($H$5:$H$104,$B$5:$B$104,"&gt;="&amp;Parameter!$B$5,$B$5:$B$104,"&lt;="&amp;$B74)),"")</f>
        <v/>
      </c>
      <c r="J74" s="19">
        <f>IF($A74="","",IFERROR(IF(OR($B74="",$C74="",$D74="",$G74=""),"Prüfen: Pflichtangabe fehlt",IF(AND($G74&lt;&gt;"Geplant",$G74&lt;&gt;"Freigegeben",$G74&lt;&gt;"Erledigt",$G74&lt;&gt;"Zurückgestellt"),"Prüfen: Status kontrollieren",IF(COUNTIF($E74:$F74,"&gt;0")&lt;&gt;1,"Prüfen: genau einen Betrag erfassen",IF(AND($B74&lt;Parameter!$B$5,OR($G74="Geplant",$G74="Freigegeben")),"Prüfen: Fälligkeit vor Stichtag",IF(AND($I74&lt;&gt;"",$I74&lt;Parameter!$B$7),"Prüfen: Bestand unter Warnschwelle","OK"))))),"Prüfen: Eingaben kontrollieren"))</f>
        <v/>
      </c>
    </row>
    <row r="75" ht="25" customHeight="1">
      <c r="A75" s="14" t="n"/>
      <c r="B75" s="15" t="n"/>
      <c r="C75" s="16" t="n"/>
      <c r="D75" s="16" t="n"/>
      <c r="E75" s="17" t="n"/>
      <c r="F75" s="17" t="n"/>
      <c r="G75" s="18" t="n"/>
      <c r="H75" s="6">
        <f>IF($A75="","",IF(OR($G75="Geplant",$G75="Freigegeben"),IF(COUNT($E75:$F75)=0,"",IFERROR(SUM($E75)-SUM($F75),"")),""))</f>
        <v/>
      </c>
      <c r="I75" s="6">
        <f>IFERROR(IF(OR($A75="",$B75="",$B75&lt;Parameter!$B$5,$B75&gt;Parameter!$B$9,NOT(OR($G75="Geplant",$G75="Freigegeben"))),"",Parameter!$B$6+SUMIFS($H$5:$H$104,$B$5:$B$104,"&gt;="&amp;Parameter!$B$5,$B$5:$B$104,"&lt;="&amp;$B75)),"")</f>
        <v/>
      </c>
      <c r="J75" s="12">
        <f>IF($A75="","",IFERROR(IF(OR($B75="",$C75="",$D75="",$G75=""),"Prüfen: Pflichtangabe fehlt",IF(AND($G75&lt;&gt;"Geplant",$G75&lt;&gt;"Freigegeben",$G75&lt;&gt;"Erledigt",$G75&lt;&gt;"Zurückgestellt"),"Prüfen: Status kontrollieren",IF(COUNTIF($E75:$F75,"&gt;0")&lt;&gt;1,"Prüfen: genau einen Betrag erfassen",IF(AND($B75&lt;Parameter!$B$5,OR($G75="Geplant",$G75="Freigegeben")),"Prüfen: Fälligkeit vor Stichtag",IF(AND($I75&lt;&gt;"",$I75&lt;Parameter!$B$7),"Prüfen: Bestand unter Warnschwelle","OK"))))),"Prüfen: Eingaben kontrollieren"))</f>
        <v/>
      </c>
    </row>
    <row r="76" ht="25" customHeight="1">
      <c r="A76" s="14" t="n"/>
      <c r="B76" s="15" t="n"/>
      <c r="C76" s="16" t="n"/>
      <c r="D76" s="16" t="n"/>
      <c r="E76" s="17" t="n"/>
      <c r="F76" s="17" t="n"/>
      <c r="G76" s="18" t="n"/>
      <c r="H76" s="9">
        <f>IF($A76="","",IF(OR($G76="Geplant",$G76="Freigegeben"),IF(COUNT($E76:$F76)=0,"",IFERROR(SUM($E76)-SUM($F76),"")),""))</f>
        <v/>
      </c>
      <c r="I76" s="9">
        <f>IFERROR(IF(OR($A76="",$B76="",$B76&lt;Parameter!$B$5,$B76&gt;Parameter!$B$9,NOT(OR($G76="Geplant",$G76="Freigegeben"))),"",Parameter!$B$6+SUMIFS($H$5:$H$104,$B$5:$B$104,"&gt;="&amp;Parameter!$B$5,$B$5:$B$104,"&lt;="&amp;$B76)),"")</f>
        <v/>
      </c>
      <c r="J76" s="19">
        <f>IF($A76="","",IFERROR(IF(OR($B76="",$C76="",$D76="",$G76=""),"Prüfen: Pflichtangabe fehlt",IF(AND($G76&lt;&gt;"Geplant",$G76&lt;&gt;"Freigegeben",$G76&lt;&gt;"Erledigt",$G76&lt;&gt;"Zurückgestellt"),"Prüfen: Status kontrollieren",IF(COUNTIF($E76:$F76,"&gt;0")&lt;&gt;1,"Prüfen: genau einen Betrag erfassen",IF(AND($B76&lt;Parameter!$B$5,OR($G76="Geplant",$G76="Freigegeben")),"Prüfen: Fälligkeit vor Stichtag",IF(AND($I76&lt;&gt;"",$I76&lt;Parameter!$B$7),"Prüfen: Bestand unter Warnschwelle","OK"))))),"Prüfen: Eingaben kontrollieren"))</f>
        <v/>
      </c>
    </row>
    <row r="77" ht="25" customHeight="1">
      <c r="A77" s="14" t="n"/>
      <c r="B77" s="15" t="n"/>
      <c r="C77" s="16" t="n"/>
      <c r="D77" s="16" t="n"/>
      <c r="E77" s="17" t="n"/>
      <c r="F77" s="17" t="n"/>
      <c r="G77" s="18" t="n"/>
      <c r="H77" s="6">
        <f>IF($A77="","",IF(OR($G77="Geplant",$G77="Freigegeben"),IF(COUNT($E77:$F77)=0,"",IFERROR(SUM($E77)-SUM($F77),"")),""))</f>
        <v/>
      </c>
      <c r="I77" s="6">
        <f>IFERROR(IF(OR($A77="",$B77="",$B77&lt;Parameter!$B$5,$B77&gt;Parameter!$B$9,NOT(OR($G77="Geplant",$G77="Freigegeben"))),"",Parameter!$B$6+SUMIFS($H$5:$H$104,$B$5:$B$104,"&gt;="&amp;Parameter!$B$5,$B$5:$B$104,"&lt;="&amp;$B77)),"")</f>
        <v/>
      </c>
      <c r="J77" s="12">
        <f>IF($A77="","",IFERROR(IF(OR($B77="",$C77="",$D77="",$G77=""),"Prüfen: Pflichtangabe fehlt",IF(AND($G77&lt;&gt;"Geplant",$G77&lt;&gt;"Freigegeben",$G77&lt;&gt;"Erledigt",$G77&lt;&gt;"Zurückgestellt"),"Prüfen: Status kontrollieren",IF(COUNTIF($E77:$F77,"&gt;0")&lt;&gt;1,"Prüfen: genau einen Betrag erfassen",IF(AND($B77&lt;Parameter!$B$5,OR($G77="Geplant",$G77="Freigegeben")),"Prüfen: Fälligkeit vor Stichtag",IF(AND($I77&lt;&gt;"",$I77&lt;Parameter!$B$7),"Prüfen: Bestand unter Warnschwelle","OK"))))),"Prüfen: Eingaben kontrollieren"))</f>
        <v/>
      </c>
    </row>
    <row r="78" ht="25" customHeight="1">
      <c r="A78" s="14" t="n"/>
      <c r="B78" s="15" t="n"/>
      <c r="C78" s="16" t="n"/>
      <c r="D78" s="16" t="n"/>
      <c r="E78" s="17" t="n"/>
      <c r="F78" s="17" t="n"/>
      <c r="G78" s="18" t="n"/>
      <c r="H78" s="9">
        <f>IF($A78="","",IF(OR($G78="Geplant",$G78="Freigegeben"),IF(COUNT($E78:$F78)=0,"",IFERROR(SUM($E78)-SUM($F78),"")),""))</f>
        <v/>
      </c>
      <c r="I78" s="9">
        <f>IFERROR(IF(OR($A78="",$B78="",$B78&lt;Parameter!$B$5,$B78&gt;Parameter!$B$9,NOT(OR($G78="Geplant",$G78="Freigegeben"))),"",Parameter!$B$6+SUMIFS($H$5:$H$104,$B$5:$B$104,"&gt;="&amp;Parameter!$B$5,$B$5:$B$104,"&lt;="&amp;$B78)),"")</f>
        <v/>
      </c>
      <c r="J78" s="19">
        <f>IF($A78="","",IFERROR(IF(OR($B78="",$C78="",$D78="",$G78=""),"Prüfen: Pflichtangabe fehlt",IF(AND($G78&lt;&gt;"Geplant",$G78&lt;&gt;"Freigegeben",$G78&lt;&gt;"Erledigt",$G78&lt;&gt;"Zurückgestellt"),"Prüfen: Status kontrollieren",IF(COUNTIF($E78:$F78,"&gt;0")&lt;&gt;1,"Prüfen: genau einen Betrag erfassen",IF(AND($B78&lt;Parameter!$B$5,OR($G78="Geplant",$G78="Freigegeben")),"Prüfen: Fälligkeit vor Stichtag",IF(AND($I78&lt;&gt;"",$I78&lt;Parameter!$B$7),"Prüfen: Bestand unter Warnschwelle","OK"))))),"Prüfen: Eingaben kontrollieren"))</f>
        <v/>
      </c>
    </row>
    <row r="79" ht="25" customHeight="1">
      <c r="A79" s="14" t="n"/>
      <c r="B79" s="15" t="n"/>
      <c r="C79" s="16" t="n"/>
      <c r="D79" s="16" t="n"/>
      <c r="E79" s="17" t="n"/>
      <c r="F79" s="17" t="n"/>
      <c r="G79" s="18" t="n"/>
      <c r="H79" s="6">
        <f>IF($A79="","",IF(OR($G79="Geplant",$G79="Freigegeben"),IF(COUNT($E79:$F79)=0,"",IFERROR(SUM($E79)-SUM($F79),"")),""))</f>
        <v/>
      </c>
      <c r="I79" s="6">
        <f>IFERROR(IF(OR($A79="",$B79="",$B79&lt;Parameter!$B$5,$B79&gt;Parameter!$B$9,NOT(OR($G79="Geplant",$G79="Freigegeben"))),"",Parameter!$B$6+SUMIFS($H$5:$H$104,$B$5:$B$104,"&gt;="&amp;Parameter!$B$5,$B$5:$B$104,"&lt;="&amp;$B79)),"")</f>
        <v/>
      </c>
      <c r="J79" s="12">
        <f>IF($A79="","",IFERROR(IF(OR($B79="",$C79="",$D79="",$G79=""),"Prüfen: Pflichtangabe fehlt",IF(AND($G79&lt;&gt;"Geplant",$G79&lt;&gt;"Freigegeben",$G79&lt;&gt;"Erledigt",$G79&lt;&gt;"Zurückgestellt"),"Prüfen: Status kontrollieren",IF(COUNTIF($E79:$F79,"&gt;0")&lt;&gt;1,"Prüfen: genau einen Betrag erfassen",IF(AND($B79&lt;Parameter!$B$5,OR($G79="Geplant",$G79="Freigegeben")),"Prüfen: Fälligkeit vor Stichtag",IF(AND($I79&lt;&gt;"",$I79&lt;Parameter!$B$7),"Prüfen: Bestand unter Warnschwelle","OK"))))),"Prüfen: Eingaben kontrollieren"))</f>
        <v/>
      </c>
    </row>
    <row r="80" ht="25" customHeight="1">
      <c r="A80" s="14" t="n"/>
      <c r="B80" s="15" t="n"/>
      <c r="C80" s="16" t="n"/>
      <c r="D80" s="16" t="n"/>
      <c r="E80" s="17" t="n"/>
      <c r="F80" s="17" t="n"/>
      <c r="G80" s="18" t="n"/>
      <c r="H80" s="9">
        <f>IF($A80="","",IF(OR($G80="Geplant",$G80="Freigegeben"),IF(COUNT($E80:$F80)=0,"",IFERROR(SUM($E80)-SUM($F80),"")),""))</f>
        <v/>
      </c>
      <c r="I80" s="9">
        <f>IFERROR(IF(OR($A80="",$B80="",$B80&lt;Parameter!$B$5,$B80&gt;Parameter!$B$9,NOT(OR($G80="Geplant",$G80="Freigegeben"))),"",Parameter!$B$6+SUMIFS($H$5:$H$104,$B$5:$B$104,"&gt;="&amp;Parameter!$B$5,$B$5:$B$104,"&lt;="&amp;$B80)),"")</f>
        <v/>
      </c>
      <c r="J80" s="19">
        <f>IF($A80="","",IFERROR(IF(OR($B80="",$C80="",$D80="",$G80=""),"Prüfen: Pflichtangabe fehlt",IF(AND($G80&lt;&gt;"Geplant",$G80&lt;&gt;"Freigegeben",$G80&lt;&gt;"Erledigt",$G80&lt;&gt;"Zurückgestellt"),"Prüfen: Status kontrollieren",IF(COUNTIF($E80:$F80,"&gt;0")&lt;&gt;1,"Prüfen: genau einen Betrag erfassen",IF(AND($B80&lt;Parameter!$B$5,OR($G80="Geplant",$G80="Freigegeben")),"Prüfen: Fälligkeit vor Stichtag",IF(AND($I80&lt;&gt;"",$I80&lt;Parameter!$B$7),"Prüfen: Bestand unter Warnschwelle","OK"))))),"Prüfen: Eingaben kontrollieren"))</f>
        <v/>
      </c>
    </row>
    <row r="81" ht="25" customHeight="1">
      <c r="A81" s="14" t="n"/>
      <c r="B81" s="15" t="n"/>
      <c r="C81" s="16" t="n"/>
      <c r="D81" s="16" t="n"/>
      <c r="E81" s="17" t="n"/>
      <c r="F81" s="17" t="n"/>
      <c r="G81" s="18" t="n"/>
      <c r="H81" s="6">
        <f>IF($A81="","",IF(OR($G81="Geplant",$G81="Freigegeben"),IF(COUNT($E81:$F81)=0,"",IFERROR(SUM($E81)-SUM($F81),"")),""))</f>
        <v/>
      </c>
      <c r="I81" s="6">
        <f>IFERROR(IF(OR($A81="",$B81="",$B81&lt;Parameter!$B$5,$B81&gt;Parameter!$B$9,NOT(OR($G81="Geplant",$G81="Freigegeben"))),"",Parameter!$B$6+SUMIFS($H$5:$H$104,$B$5:$B$104,"&gt;="&amp;Parameter!$B$5,$B$5:$B$104,"&lt;="&amp;$B81)),"")</f>
        <v/>
      </c>
      <c r="J81" s="12">
        <f>IF($A81="","",IFERROR(IF(OR($B81="",$C81="",$D81="",$G81=""),"Prüfen: Pflichtangabe fehlt",IF(AND($G81&lt;&gt;"Geplant",$G81&lt;&gt;"Freigegeben",$G81&lt;&gt;"Erledigt",$G81&lt;&gt;"Zurückgestellt"),"Prüfen: Status kontrollieren",IF(COUNTIF($E81:$F81,"&gt;0")&lt;&gt;1,"Prüfen: genau einen Betrag erfassen",IF(AND($B81&lt;Parameter!$B$5,OR($G81="Geplant",$G81="Freigegeben")),"Prüfen: Fälligkeit vor Stichtag",IF(AND($I81&lt;&gt;"",$I81&lt;Parameter!$B$7),"Prüfen: Bestand unter Warnschwelle","OK"))))),"Prüfen: Eingaben kontrollieren"))</f>
        <v/>
      </c>
    </row>
    <row r="82" ht="25" customHeight="1">
      <c r="A82" s="14" t="n"/>
      <c r="B82" s="15" t="n"/>
      <c r="C82" s="16" t="n"/>
      <c r="D82" s="16" t="n"/>
      <c r="E82" s="17" t="n"/>
      <c r="F82" s="17" t="n"/>
      <c r="G82" s="18" t="n"/>
      <c r="H82" s="9">
        <f>IF($A82="","",IF(OR($G82="Geplant",$G82="Freigegeben"),IF(COUNT($E82:$F82)=0,"",IFERROR(SUM($E82)-SUM($F82),"")),""))</f>
        <v/>
      </c>
      <c r="I82" s="9">
        <f>IFERROR(IF(OR($A82="",$B82="",$B82&lt;Parameter!$B$5,$B82&gt;Parameter!$B$9,NOT(OR($G82="Geplant",$G82="Freigegeben"))),"",Parameter!$B$6+SUMIFS($H$5:$H$104,$B$5:$B$104,"&gt;="&amp;Parameter!$B$5,$B$5:$B$104,"&lt;="&amp;$B82)),"")</f>
        <v/>
      </c>
      <c r="J82" s="19">
        <f>IF($A82="","",IFERROR(IF(OR($B82="",$C82="",$D82="",$G82=""),"Prüfen: Pflichtangabe fehlt",IF(AND($G82&lt;&gt;"Geplant",$G82&lt;&gt;"Freigegeben",$G82&lt;&gt;"Erledigt",$G82&lt;&gt;"Zurückgestellt"),"Prüfen: Status kontrollieren",IF(COUNTIF($E82:$F82,"&gt;0")&lt;&gt;1,"Prüfen: genau einen Betrag erfassen",IF(AND($B82&lt;Parameter!$B$5,OR($G82="Geplant",$G82="Freigegeben")),"Prüfen: Fälligkeit vor Stichtag",IF(AND($I82&lt;&gt;"",$I82&lt;Parameter!$B$7),"Prüfen: Bestand unter Warnschwelle","OK"))))),"Prüfen: Eingaben kontrollieren"))</f>
        <v/>
      </c>
    </row>
    <row r="83" ht="25" customHeight="1">
      <c r="A83" s="14" t="n"/>
      <c r="B83" s="15" t="n"/>
      <c r="C83" s="16" t="n"/>
      <c r="D83" s="16" t="n"/>
      <c r="E83" s="17" t="n"/>
      <c r="F83" s="17" t="n"/>
      <c r="G83" s="18" t="n"/>
      <c r="H83" s="6">
        <f>IF($A83="","",IF(OR($G83="Geplant",$G83="Freigegeben"),IF(COUNT($E83:$F83)=0,"",IFERROR(SUM($E83)-SUM($F83),"")),""))</f>
        <v/>
      </c>
      <c r="I83" s="6">
        <f>IFERROR(IF(OR($A83="",$B83="",$B83&lt;Parameter!$B$5,$B83&gt;Parameter!$B$9,NOT(OR($G83="Geplant",$G83="Freigegeben"))),"",Parameter!$B$6+SUMIFS($H$5:$H$104,$B$5:$B$104,"&gt;="&amp;Parameter!$B$5,$B$5:$B$104,"&lt;="&amp;$B83)),"")</f>
        <v/>
      </c>
      <c r="J83" s="12">
        <f>IF($A83="","",IFERROR(IF(OR($B83="",$C83="",$D83="",$G83=""),"Prüfen: Pflichtangabe fehlt",IF(AND($G83&lt;&gt;"Geplant",$G83&lt;&gt;"Freigegeben",$G83&lt;&gt;"Erledigt",$G83&lt;&gt;"Zurückgestellt"),"Prüfen: Status kontrollieren",IF(COUNTIF($E83:$F83,"&gt;0")&lt;&gt;1,"Prüfen: genau einen Betrag erfassen",IF(AND($B83&lt;Parameter!$B$5,OR($G83="Geplant",$G83="Freigegeben")),"Prüfen: Fälligkeit vor Stichtag",IF(AND($I83&lt;&gt;"",$I83&lt;Parameter!$B$7),"Prüfen: Bestand unter Warnschwelle","OK"))))),"Prüfen: Eingaben kontrollieren"))</f>
        <v/>
      </c>
    </row>
    <row r="84" ht="25" customHeight="1">
      <c r="A84" s="14" t="n"/>
      <c r="B84" s="15" t="n"/>
      <c r="C84" s="16" t="n"/>
      <c r="D84" s="16" t="n"/>
      <c r="E84" s="17" t="n"/>
      <c r="F84" s="17" t="n"/>
      <c r="G84" s="18" t="n"/>
      <c r="H84" s="9">
        <f>IF($A84="","",IF(OR($G84="Geplant",$G84="Freigegeben"),IF(COUNT($E84:$F84)=0,"",IFERROR(SUM($E84)-SUM($F84),"")),""))</f>
        <v/>
      </c>
      <c r="I84" s="9">
        <f>IFERROR(IF(OR($A84="",$B84="",$B84&lt;Parameter!$B$5,$B84&gt;Parameter!$B$9,NOT(OR($G84="Geplant",$G84="Freigegeben"))),"",Parameter!$B$6+SUMIFS($H$5:$H$104,$B$5:$B$104,"&gt;="&amp;Parameter!$B$5,$B$5:$B$104,"&lt;="&amp;$B84)),"")</f>
        <v/>
      </c>
      <c r="J84" s="19">
        <f>IF($A84="","",IFERROR(IF(OR($B84="",$C84="",$D84="",$G84=""),"Prüfen: Pflichtangabe fehlt",IF(AND($G84&lt;&gt;"Geplant",$G84&lt;&gt;"Freigegeben",$G84&lt;&gt;"Erledigt",$G84&lt;&gt;"Zurückgestellt"),"Prüfen: Status kontrollieren",IF(COUNTIF($E84:$F84,"&gt;0")&lt;&gt;1,"Prüfen: genau einen Betrag erfassen",IF(AND($B84&lt;Parameter!$B$5,OR($G84="Geplant",$G84="Freigegeben")),"Prüfen: Fälligkeit vor Stichtag",IF(AND($I84&lt;&gt;"",$I84&lt;Parameter!$B$7),"Prüfen: Bestand unter Warnschwelle","OK"))))),"Prüfen: Eingaben kontrollieren"))</f>
        <v/>
      </c>
    </row>
    <row r="85" ht="25" customHeight="1">
      <c r="A85" s="14" t="n"/>
      <c r="B85" s="15" t="n"/>
      <c r="C85" s="16" t="n"/>
      <c r="D85" s="16" t="n"/>
      <c r="E85" s="17" t="n"/>
      <c r="F85" s="17" t="n"/>
      <c r="G85" s="18" t="n"/>
      <c r="H85" s="6">
        <f>IF($A85="","",IF(OR($G85="Geplant",$G85="Freigegeben"),IF(COUNT($E85:$F85)=0,"",IFERROR(SUM($E85)-SUM($F85),"")),""))</f>
        <v/>
      </c>
      <c r="I85" s="6">
        <f>IFERROR(IF(OR($A85="",$B85="",$B85&lt;Parameter!$B$5,$B85&gt;Parameter!$B$9,NOT(OR($G85="Geplant",$G85="Freigegeben"))),"",Parameter!$B$6+SUMIFS($H$5:$H$104,$B$5:$B$104,"&gt;="&amp;Parameter!$B$5,$B$5:$B$104,"&lt;="&amp;$B85)),"")</f>
        <v/>
      </c>
      <c r="J85" s="12">
        <f>IF($A85="","",IFERROR(IF(OR($B85="",$C85="",$D85="",$G85=""),"Prüfen: Pflichtangabe fehlt",IF(AND($G85&lt;&gt;"Geplant",$G85&lt;&gt;"Freigegeben",$G85&lt;&gt;"Erledigt",$G85&lt;&gt;"Zurückgestellt"),"Prüfen: Status kontrollieren",IF(COUNTIF($E85:$F85,"&gt;0")&lt;&gt;1,"Prüfen: genau einen Betrag erfassen",IF(AND($B85&lt;Parameter!$B$5,OR($G85="Geplant",$G85="Freigegeben")),"Prüfen: Fälligkeit vor Stichtag",IF(AND($I85&lt;&gt;"",$I85&lt;Parameter!$B$7),"Prüfen: Bestand unter Warnschwelle","OK"))))),"Prüfen: Eingaben kontrollieren"))</f>
        <v/>
      </c>
    </row>
    <row r="86" ht="25" customHeight="1">
      <c r="A86" s="14" t="n"/>
      <c r="B86" s="15" t="n"/>
      <c r="C86" s="16" t="n"/>
      <c r="D86" s="16" t="n"/>
      <c r="E86" s="17" t="n"/>
      <c r="F86" s="17" t="n"/>
      <c r="G86" s="18" t="n"/>
      <c r="H86" s="9">
        <f>IF($A86="","",IF(OR($G86="Geplant",$G86="Freigegeben"),IF(COUNT($E86:$F86)=0,"",IFERROR(SUM($E86)-SUM($F86),"")),""))</f>
        <v/>
      </c>
      <c r="I86" s="9">
        <f>IFERROR(IF(OR($A86="",$B86="",$B86&lt;Parameter!$B$5,$B86&gt;Parameter!$B$9,NOT(OR($G86="Geplant",$G86="Freigegeben"))),"",Parameter!$B$6+SUMIFS($H$5:$H$104,$B$5:$B$104,"&gt;="&amp;Parameter!$B$5,$B$5:$B$104,"&lt;="&amp;$B86)),"")</f>
        <v/>
      </c>
      <c r="J86" s="19">
        <f>IF($A86="","",IFERROR(IF(OR($B86="",$C86="",$D86="",$G86=""),"Prüfen: Pflichtangabe fehlt",IF(AND($G86&lt;&gt;"Geplant",$G86&lt;&gt;"Freigegeben",$G86&lt;&gt;"Erledigt",$G86&lt;&gt;"Zurückgestellt"),"Prüfen: Status kontrollieren",IF(COUNTIF($E86:$F86,"&gt;0")&lt;&gt;1,"Prüfen: genau einen Betrag erfassen",IF(AND($B86&lt;Parameter!$B$5,OR($G86="Geplant",$G86="Freigegeben")),"Prüfen: Fälligkeit vor Stichtag",IF(AND($I86&lt;&gt;"",$I86&lt;Parameter!$B$7),"Prüfen: Bestand unter Warnschwelle","OK"))))),"Prüfen: Eingaben kontrollieren"))</f>
        <v/>
      </c>
    </row>
    <row r="87" ht="25" customHeight="1">
      <c r="A87" s="14" t="n"/>
      <c r="B87" s="15" t="n"/>
      <c r="C87" s="16" t="n"/>
      <c r="D87" s="16" t="n"/>
      <c r="E87" s="17" t="n"/>
      <c r="F87" s="17" t="n"/>
      <c r="G87" s="18" t="n"/>
      <c r="H87" s="6">
        <f>IF($A87="","",IF(OR($G87="Geplant",$G87="Freigegeben"),IF(COUNT($E87:$F87)=0,"",IFERROR(SUM($E87)-SUM($F87),"")),""))</f>
        <v/>
      </c>
      <c r="I87" s="6">
        <f>IFERROR(IF(OR($A87="",$B87="",$B87&lt;Parameter!$B$5,$B87&gt;Parameter!$B$9,NOT(OR($G87="Geplant",$G87="Freigegeben"))),"",Parameter!$B$6+SUMIFS($H$5:$H$104,$B$5:$B$104,"&gt;="&amp;Parameter!$B$5,$B$5:$B$104,"&lt;="&amp;$B87)),"")</f>
        <v/>
      </c>
      <c r="J87" s="12">
        <f>IF($A87="","",IFERROR(IF(OR($B87="",$C87="",$D87="",$G87=""),"Prüfen: Pflichtangabe fehlt",IF(AND($G87&lt;&gt;"Geplant",$G87&lt;&gt;"Freigegeben",$G87&lt;&gt;"Erledigt",$G87&lt;&gt;"Zurückgestellt"),"Prüfen: Status kontrollieren",IF(COUNTIF($E87:$F87,"&gt;0")&lt;&gt;1,"Prüfen: genau einen Betrag erfassen",IF(AND($B87&lt;Parameter!$B$5,OR($G87="Geplant",$G87="Freigegeben")),"Prüfen: Fälligkeit vor Stichtag",IF(AND($I87&lt;&gt;"",$I87&lt;Parameter!$B$7),"Prüfen: Bestand unter Warnschwelle","OK"))))),"Prüfen: Eingaben kontrollieren"))</f>
        <v/>
      </c>
    </row>
    <row r="88" ht="25" customHeight="1">
      <c r="A88" s="14" t="n"/>
      <c r="B88" s="15" t="n"/>
      <c r="C88" s="16" t="n"/>
      <c r="D88" s="16" t="n"/>
      <c r="E88" s="17" t="n"/>
      <c r="F88" s="17" t="n"/>
      <c r="G88" s="18" t="n"/>
      <c r="H88" s="9">
        <f>IF($A88="","",IF(OR($G88="Geplant",$G88="Freigegeben"),IF(COUNT($E88:$F88)=0,"",IFERROR(SUM($E88)-SUM($F88),"")),""))</f>
        <v/>
      </c>
      <c r="I88" s="9">
        <f>IFERROR(IF(OR($A88="",$B88="",$B88&lt;Parameter!$B$5,$B88&gt;Parameter!$B$9,NOT(OR($G88="Geplant",$G88="Freigegeben"))),"",Parameter!$B$6+SUMIFS($H$5:$H$104,$B$5:$B$104,"&gt;="&amp;Parameter!$B$5,$B$5:$B$104,"&lt;="&amp;$B88)),"")</f>
        <v/>
      </c>
      <c r="J88" s="19">
        <f>IF($A88="","",IFERROR(IF(OR($B88="",$C88="",$D88="",$G88=""),"Prüfen: Pflichtangabe fehlt",IF(AND($G88&lt;&gt;"Geplant",$G88&lt;&gt;"Freigegeben",$G88&lt;&gt;"Erledigt",$G88&lt;&gt;"Zurückgestellt"),"Prüfen: Status kontrollieren",IF(COUNTIF($E88:$F88,"&gt;0")&lt;&gt;1,"Prüfen: genau einen Betrag erfassen",IF(AND($B88&lt;Parameter!$B$5,OR($G88="Geplant",$G88="Freigegeben")),"Prüfen: Fälligkeit vor Stichtag",IF(AND($I88&lt;&gt;"",$I88&lt;Parameter!$B$7),"Prüfen: Bestand unter Warnschwelle","OK"))))),"Prüfen: Eingaben kontrollieren"))</f>
        <v/>
      </c>
    </row>
    <row r="89" ht="25" customHeight="1">
      <c r="A89" s="14" t="n"/>
      <c r="B89" s="15" t="n"/>
      <c r="C89" s="16" t="n"/>
      <c r="D89" s="16" t="n"/>
      <c r="E89" s="17" t="n"/>
      <c r="F89" s="17" t="n"/>
      <c r="G89" s="18" t="n"/>
      <c r="H89" s="6">
        <f>IF($A89="","",IF(OR($G89="Geplant",$G89="Freigegeben"),IF(COUNT($E89:$F89)=0,"",IFERROR(SUM($E89)-SUM($F89),"")),""))</f>
        <v/>
      </c>
      <c r="I89" s="6">
        <f>IFERROR(IF(OR($A89="",$B89="",$B89&lt;Parameter!$B$5,$B89&gt;Parameter!$B$9,NOT(OR($G89="Geplant",$G89="Freigegeben"))),"",Parameter!$B$6+SUMIFS($H$5:$H$104,$B$5:$B$104,"&gt;="&amp;Parameter!$B$5,$B$5:$B$104,"&lt;="&amp;$B89)),"")</f>
        <v/>
      </c>
      <c r="J89" s="12">
        <f>IF($A89="","",IFERROR(IF(OR($B89="",$C89="",$D89="",$G89=""),"Prüfen: Pflichtangabe fehlt",IF(AND($G89&lt;&gt;"Geplant",$G89&lt;&gt;"Freigegeben",$G89&lt;&gt;"Erledigt",$G89&lt;&gt;"Zurückgestellt"),"Prüfen: Status kontrollieren",IF(COUNTIF($E89:$F89,"&gt;0")&lt;&gt;1,"Prüfen: genau einen Betrag erfassen",IF(AND($B89&lt;Parameter!$B$5,OR($G89="Geplant",$G89="Freigegeben")),"Prüfen: Fälligkeit vor Stichtag",IF(AND($I89&lt;&gt;"",$I89&lt;Parameter!$B$7),"Prüfen: Bestand unter Warnschwelle","OK"))))),"Prüfen: Eingaben kontrollieren"))</f>
        <v/>
      </c>
    </row>
    <row r="90" ht="25" customHeight="1">
      <c r="A90" s="14" t="n"/>
      <c r="B90" s="15" t="n"/>
      <c r="C90" s="16" t="n"/>
      <c r="D90" s="16" t="n"/>
      <c r="E90" s="17" t="n"/>
      <c r="F90" s="17" t="n"/>
      <c r="G90" s="18" t="n"/>
      <c r="H90" s="9">
        <f>IF($A90="","",IF(OR($G90="Geplant",$G90="Freigegeben"),IF(COUNT($E90:$F90)=0,"",IFERROR(SUM($E90)-SUM($F90),"")),""))</f>
        <v/>
      </c>
      <c r="I90" s="9">
        <f>IFERROR(IF(OR($A90="",$B90="",$B90&lt;Parameter!$B$5,$B90&gt;Parameter!$B$9,NOT(OR($G90="Geplant",$G90="Freigegeben"))),"",Parameter!$B$6+SUMIFS($H$5:$H$104,$B$5:$B$104,"&gt;="&amp;Parameter!$B$5,$B$5:$B$104,"&lt;="&amp;$B90)),"")</f>
        <v/>
      </c>
      <c r="J90" s="19">
        <f>IF($A90="","",IFERROR(IF(OR($B90="",$C90="",$D90="",$G90=""),"Prüfen: Pflichtangabe fehlt",IF(AND($G90&lt;&gt;"Geplant",$G90&lt;&gt;"Freigegeben",$G90&lt;&gt;"Erledigt",$G90&lt;&gt;"Zurückgestellt"),"Prüfen: Status kontrollieren",IF(COUNTIF($E90:$F90,"&gt;0")&lt;&gt;1,"Prüfen: genau einen Betrag erfassen",IF(AND($B90&lt;Parameter!$B$5,OR($G90="Geplant",$G90="Freigegeben")),"Prüfen: Fälligkeit vor Stichtag",IF(AND($I90&lt;&gt;"",$I90&lt;Parameter!$B$7),"Prüfen: Bestand unter Warnschwelle","OK"))))),"Prüfen: Eingaben kontrollieren"))</f>
        <v/>
      </c>
    </row>
    <row r="91" ht="25" customHeight="1">
      <c r="A91" s="14" t="n"/>
      <c r="B91" s="15" t="n"/>
      <c r="C91" s="16" t="n"/>
      <c r="D91" s="16" t="n"/>
      <c r="E91" s="17" t="n"/>
      <c r="F91" s="17" t="n"/>
      <c r="G91" s="18" t="n"/>
      <c r="H91" s="6">
        <f>IF($A91="","",IF(OR($G91="Geplant",$G91="Freigegeben"),IF(COUNT($E91:$F91)=0,"",IFERROR(SUM($E91)-SUM($F91),"")),""))</f>
        <v/>
      </c>
      <c r="I91" s="6">
        <f>IFERROR(IF(OR($A91="",$B91="",$B91&lt;Parameter!$B$5,$B91&gt;Parameter!$B$9,NOT(OR($G91="Geplant",$G91="Freigegeben"))),"",Parameter!$B$6+SUMIFS($H$5:$H$104,$B$5:$B$104,"&gt;="&amp;Parameter!$B$5,$B$5:$B$104,"&lt;="&amp;$B91)),"")</f>
        <v/>
      </c>
      <c r="J91" s="12">
        <f>IF($A91="","",IFERROR(IF(OR($B91="",$C91="",$D91="",$G91=""),"Prüfen: Pflichtangabe fehlt",IF(AND($G91&lt;&gt;"Geplant",$G91&lt;&gt;"Freigegeben",$G91&lt;&gt;"Erledigt",$G91&lt;&gt;"Zurückgestellt"),"Prüfen: Status kontrollieren",IF(COUNTIF($E91:$F91,"&gt;0")&lt;&gt;1,"Prüfen: genau einen Betrag erfassen",IF(AND($B91&lt;Parameter!$B$5,OR($G91="Geplant",$G91="Freigegeben")),"Prüfen: Fälligkeit vor Stichtag",IF(AND($I91&lt;&gt;"",$I91&lt;Parameter!$B$7),"Prüfen: Bestand unter Warnschwelle","OK"))))),"Prüfen: Eingaben kontrollieren"))</f>
        <v/>
      </c>
    </row>
    <row r="92" ht="25" customHeight="1">
      <c r="A92" s="14" t="n"/>
      <c r="B92" s="15" t="n"/>
      <c r="C92" s="16" t="n"/>
      <c r="D92" s="16" t="n"/>
      <c r="E92" s="17" t="n"/>
      <c r="F92" s="17" t="n"/>
      <c r="G92" s="18" t="n"/>
      <c r="H92" s="9">
        <f>IF($A92="","",IF(OR($G92="Geplant",$G92="Freigegeben"),IF(COUNT($E92:$F92)=0,"",IFERROR(SUM($E92)-SUM($F92),"")),""))</f>
        <v/>
      </c>
      <c r="I92" s="9">
        <f>IFERROR(IF(OR($A92="",$B92="",$B92&lt;Parameter!$B$5,$B92&gt;Parameter!$B$9,NOT(OR($G92="Geplant",$G92="Freigegeben"))),"",Parameter!$B$6+SUMIFS($H$5:$H$104,$B$5:$B$104,"&gt;="&amp;Parameter!$B$5,$B$5:$B$104,"&lt;="&amp;$B92)),"")</f>
        <v/>
      </c>
      <c r="J92" s="19">
        <f>IF($A92="","",IFERROR(IF(OR($B92="",$C92="",$D92="",$G92=""),"Prüfen: Pflichtangabe fehlt",IF(AND($G92&lt;&gt;"Geplant",$G92&lt;&gt;"Freigegeben",$G92&lt;&gt;"Erledigt",$G92&lt;&gt;"Zurückgestellt"),"Prüfen: Status kontrollieren",IF(COUNTIF($E92:$F92,"&gt;0")&lt;&gt;1,"Prüfen: genau einen Betrag erfassen",IF(AND($B92&lt;Parameter!$B$5,OR($G92="Geplant",$G92="Freigegeben")),"Prüfen: Fälligkeit vor Stichtag",IF(AND($I92&lt;&gt;"",$I92&lt;Parameter!$B$7),"Prüfen: Bestand unter Warnschwelle","OK"))))),"Prüfen: Eingaben kontrollieren"))</f>
        <v/>
      </c>
    </row>
    <row r="93" ht="25" customHeight="1">
      <c r="A93" s="14" t="n"/>
      <c r="B93" s="15" t="n"/>
      <c r="C93" s="16" t="n"/>
      <c r="D93" s="16" t="n"/>
      <c r="E93" s="17" t="n"/>
      <c r="F93" s="17" t="n"/>
      <c r="G93" s="18" t="n"/>
      <c r="H93" s="6">
        <f>IF($A93="","",IF(OR($G93="Geplant",$G93="Freigegeben"),IF(COUNT($E93:$F93)=0,"",IFERROR(SUM($E93)-SUM($F93),"")),""))</f>
        <v/>
      </c>
      <c r="I93" s="6">
        <f>IFERROR(IF(OR($A93="",$B93="",$B93&lt;Parameter!$B$5,$B93&gt;Parameter!$B$9,NOT(OR($G93="Geplant",$G93="Freigegeben"))),"",Parameter!$B$6+SUMIFS($H$5:$H$104,$B$5:$B$104,"&gt;="&amp;Parameter!$B$5,$B$5:$B$104,"&lt;="&amp;$B93)),"")</f>
        <v/>
      </c>
      <c r="J93" s="12">
        <f>IF($A93="","",IFERROR(IF(OR($B93="",$C93="",$D93="",$G93=""),"Prüfen: Pflichtangabe fehlt",IF(AND($G93&lt;&gt;"Geplant",$G93&lt;&gt;"Freigegeben",$G93&lt;&gt;"Erledigt",$G93&lt;&gt;"Zurückgestellt"),"Prüfen: Status kontrollieren",IF(COUNTIF($E93:$F93,"&gt;0")&lt;&gt;1,"Prüfen: genau einen Betrag erfassen",IF(AND($B93&lt;Parameter!$B$5,OR($G93="Geplant",$G93="Freigegeben")),"Prüfen: Fälligkeit vor Stichtag",IF(AND($I93&lt;&gt;"",$I93&lt;Parameter!$B$7),"Prüfen: Bestand unter Warnschwelle","OK"))))),"Prüfen: Eingaben kontrollieren"))</f>
        <v/>
      </c>
    </row>
    <row r="94" ht="25" customHeight="1">
      <c r="A94" s="14" t="n"/>
      <c r="B94" s="15" t="n"/>
      <c r="C94" s="16" t="n"/>
      <c r="D94" s="16" t="n"/>
      <c r="E94" s="17" t="n"/>
      <c r="F94" s="17" t="n"/>
      <c r="G94" s="18" t="n"/>
      <c r="H94" s="9">
        <f>IF($A94="","",IF(OR($G94="Geplant",$G94="Freigegeben"),IF(COUNT($E94:$F94)=0,"",IFERROR(SUM($E94)-SUM($F94),"")),""))</f>
        <v/>
      </c>
      <c r="I94" s="9">
        <f>IFERROR(IF(OR($A94="",$B94="",$B94&lt;Parameter!$B$5,$B94&gt;Parameter!$B$9,NOT(OR($G94="Geplant",$G94="Freigegeben"))),"",Parameter!$B$6+SUMIFS($H$5:$H$104,$B$5:$B$104,"&gt;="&amp;Parameter!$B$5,$B$5:$B$104,"&lt;="&amp;$B94)),"")</f>
        <v/>
      </c>
      <c r="J94" s="19">
        <f>IF($A94="","",IFERROR(IF(OR($B94="",$C94="",$D94="",$G94=""),"Prüfen: Pflichtangabe fehlt",IF(AND($G94&lt;&gt;"Geplant",$G94&lt;&gt;"Freigegeben",$G94&lt;&gt;"Erledigt",$G94&lt;&gt;"Zurückgestellt"),"Prüfen: Status kontrollieren",IF(COUNTIF($E94:$F94,"&gt;0")&lt;&gt;1,"Prüfen: genau einen Betrag erfassen",IF(AND($B94&lt;Parameter!$B$5,OR($G94="Geplant",$G94="Freigegeben")),"Prüfen: Fälligkeit vor Stichtag",IF(AND($I94&lt;&gt;"",$I94&lt;Parameter!$B$7),"Prüfen: Bestand unter Warnschwelle","OK"))))),"Prüfen: Eingaben kontrollieren"))</f>
        <v/>
      </c>
    </row>
    <row r="95" ht="25" customHeight="1">
      <c r="A95" s="14" t="n"/>
      <c r="B95" s="15" t="n"/>
      <c r="C95" s="16" t="n"/>
      <c r="D95" s="16" t="n"/>
      <c r="E95" s="17" t="n"/>
      <c r="F95" s="17" t="n"/>
      <c r="G95" s="18" t="n"/>
      <c r="H95" s="6">
        <f>IF($A95="","",IF(OR($G95="Geplant",$G95="Freigegeben"),IF(COUNT($E95:$F95)=0,"",IFERROR(SUM($E95)-SUM($F95),"")),""))</f>
        <v/>
      </c>
      <c r="I95" s="6">
        <f>IFERROR(IF(OR($A95="",$B95="",$B95&lt;Parameter!$B$5,$B95&gt;Parameter!$B$9,NOT(OR($G95="Geplant",$G95="Freigegeben"))),"",Parameter!$B$6+SUMIFS($H$5:$H$104,$B$5:$B$104,"&gt;="&amp;Parameter!$B$5,$B$5:$B$104,"&lt;="&amp;$B95)),"")</f>
        <v/>
      </c>
      <c r="J95" s="12">
        <f>IF($A95="","",IFERROR(IF(OR($B95="",$C95="",$D95="",$G95=""),"Prüfen: Pflichtangabe fehlt",IF(AND($G95&lt;&gt;"Geplant",$G95&lt;&gt;"Freigegeben",$G95&lt;&gt;"Erledigt",$G95&lt;&gt;"Zurückgestellt"),"Prüfen: Status kontrollieren",IF(COUNTIF($E95:$F95,"&gt;0")&lt;&gt;1,"Prüfen: genau einen Betrag erfassen",IF(AND($B95&lt;Parameter!$B$5,OR($G95="Geplant",$G95="Freigegeben")),"Prüfen: Fälligkeit vor Stichtag",IF(AND($I95&lt;&gt;"",$I95&lt;Parameter!$B$7),"Prüfen: Bestand unter Warnschwelle","OK"))))),"Prüfen: Eingaben kontrollieren"))</f>
        <v/>
      </c>
    </row>
    <row r="96" ht="25" customHeight="1">
      <c r="A96" s="14" t="n"/>
      <c r="B96" s="15" t="n"/>
      <c r="C96" s="16" t="n"/>
      <c r="D96" s="16" t="n"/>
      <c r="E96" s="17" t="n"/>
      <c r="F96" s="17" t="n"/>
      <c r="G96" s="18" t="n"/>
      <c r="H96" s="9">
        <f>IF($A96="","",IF(OR($G96="Geplant",$G96="Freigegeben"),IF(COUNT($E96:$F96)=0,"",IFERROR(SUM($E96)-SUM($F96),"")),""))</f>
        <v/>
      </c>
      <c r="I96" s="9">
        <f>IFERROR(IF(OR($A96="",$B96="",$B96&lt;Parameter!$B$5,$B96&gt;Parameter!$B$9,NOT(OR($G96="Geplant",$G96="Freigegeben"))),"",Parameter!$B$6+SUMIFS($H$5:$H$104,$B$5:$B$104,"&gt;="&amp;Parameter!$B$5,$B$5:$B$104,"&lt;="&amp;$B96)),"")</f>
        <v/>
      </c>
      <c r="J96" s="19">
        <f>IF($A96="","",IFERROR(IF(OR($B96="",$C96="",$D96="",$G96=""),"Prüfen: Pflichtangabe fehlt",IF(AND($G96&lt;&gt;"Geplant",$G96&lt;&gt;"Freigegeben",$G96&lt;&gt;"Erledigt",$G96&lt;&gt;"Zurückgestellt"),"Prüfen: Status kontrollieren",IF(COUNTIF($E96:$F96,"&gt;0")&lt;&gt;1,"Prüfen: genau einen Betrag erfassen",IF(AND($B96&lt;Parameter!$B$5,OR($G96="Geplant",$G96="Freigegeben")),"Prüfen: Fälligkeit vor Stichtag",IF(AND($I96&lt;&gt;"",$I96&lt;Parameter!$B$7),"Prüfen: Bestand unter Warnschwelle","OK"))))),"Prüfen: Eingaben kontrollieren"))</f>
        <v/>
      </c>
    </row>
    <row r="97" ht="25" customHeight="1">
      <c r="A97" s="14" t="n"/>
      <c r="B97" s="15" t="n"/>
      <c r="C97" s="16" t="n"/>
      <c r="D97" s="16" t="n"/>
      <c r="E97" s="17" t="n"/>
      <c r="F97" s="17" t="n"/>
      <c r="G97" s="18" t="n"/>
      <c r="H97" s="6">
        <f>IF($A97="","",IF(OR($G97="Geplant",$G97="Freigegeben"),IF(COUNT($E97:$F97)=0,"",IFERROR(SUM($E97)-SUM($F97),"")),""))</f>
        <v/>
      </c>
      <c r="I97" s="6">
        <f>IFERROR(IF(OR($A97="",$B97="",$B97&lt;Parameter!$B$5,$B97&gt;Parameter!$B$9,NOT(OR($G97="Geplant",$G97="Freigegeben"))),"",Parameter!$B$6+SUMIFS($H$5:$H$104,$B$5:$B$104,"&gt;="&amp;Parameter!$B$5,$B$5:$B$104,"&lt;="&amp;$B97)),"")</f>
        <v/>
      </c>
      <c r="J97" s="12">
        <f>IF($A97="","",IFERROR(IF(OR($B97="",$C97="",$D97="",$G97=""),"Prüfen: Pflichtangabe fehlt",IF(AND($G97&lt;&gt;"Geplant",$G97&lt;&gt;"Freigegeben",$G97&lt;&gt;"Erledigt",$G97&lt;&gt;"Zurückgestellt"),"Prüfen: Status kontrollieren",IF(COUNTIF($E97:$F97,"&gt;0")&lt;&gt;1,"Prüfen: genau einen Betrag erfassen",IF(AND($B97&lt;Parameter!$B$5,OR($G97="Geplant",$G97="Freigegeben")),"Prüfen: Fälligkeit vor Stichtag",IF(AND($I97&lt;&gt;"",$I97&lt;Parameter!$B$7),"Prüfen: Bestand unter Warnschwelle","OK"))))),"Prüfen: Eingaben kontrollieren"))</f>
        <v/>
      </c>
    </row>
    <row r="98" ht="25" customHeight="1">
      <c r="A98" s="14" t="n"/>
      <c r="B98" s="15" t="n"/>
      <c r="C98" s="16" t="n"/>
      <c r="D98" s="16" t="n"/>
      <c r="E98" s="17" t="n"/>
      <c r="F98" s="17" t="n"/>
      <c r="G98" s="18" t="n"/>
      <c r="H98" s="9">
        <f>IF($A98="","",IF(OR($G98="Geplant",$G98="Freigegeben"),IF(COUNT($E98:$F98)=0,"",IFERROR(SUM($E98)-SUM($F98),"")),""))</f>
        <v/>
      </c>
      <c r="I98" s="9">
        <f>IFERROR(IF(OR($A98="",$B98="",$B98&lt;Parameter!$B$5,$B98&gt;Parameter!$B$9,NOT(OR($G98="Geplant",$G98="Freigegeben"))),"",Parameter!$B$6+SUMIFS($H$5:$H$104,$B$5:$B$104,"&gt;="&amp;Parameter!$B$5,$B$5:$B$104,"&lt;="&amp;$B98)),"")</f>
        <v/>
      </c>
      <c r="J98" s="19">
        <f>IF($A98="","",IFERROR(IF(OR($B98="",$C98="",$D98="",$G98=""),"Prüfen: Pflichtangabe fehlt",IF(AND($G98&lt;&gt;"Geplant",$G98&lt;&gt;"Freigegeben",$G98&lt;&gt;"Erledigt",$G98&lt;&gt;"Zurückgestellt"),"Prüfen: Status kontrollieren",IF(COUNTIF($E98:$F98,"&gt;0")&lt;&gt;1,"Prüfen: genau einen Betrag erfassen",IF(AND($B98&lt;Parameter!$B$5,OR($G98="Geplant",$G98="Freigegeben")),"Prüfen: Fälligkeit vor Stichtag",IF(AND($I98&lt;&gt;"",$I98&lt;Parameter!$B$7),"Prüfen: Bestand unter Warnschwelle","OK"))))),"Prüfen: Eingaben kontrollieren"))</f>
        <v/>
      </c>
    </row>
    <row r="99" ht="25" customHeight="1">
      <c r="A99" s="14" t="n"/>
      <c r="B99" s="15" t="n"/>
      <c r="C99" s="16" t="n"/>
      <c r="D99" s="16" t="n"/>
      <c r="E99" s="17" t="n"/>
      <c r="F99" s="17" t="n"/>
      <c r="G99" s="18" t="n"/>
      <c r="H99" s="6">
        <f>IF($A99="","",IF(OR($G99="Geplant",$G99="Freigegeben"),IF(COUNT($E99:$F99)=0,"",IFERROR(SUM($E99)-SUM($F99),"")),""))</f>
        <v/>
      </c>
      <c r="I99" s="6">
        <f>IFERROR(IF(OR($A99="",$B99="",$B99&lt;Parameter!$B$5,$B99&gt;Parameter!$B$9,NOT(OR($G99="Geplant",$G99="Freigegeben"))),"",Parameter!$B$6+SUMIFS($H$5:$H$104,$B$5:$B$104,"&gt;="&amp;Parameter!$B$5,$B$5:$B$104,"&lt;="&amp;$B99)),"")</f>
        <v/>
      </c>
      <c r="J99" s="12">
        <f>IF($A99="","",IFERROR(IF(OR($B99="",$C99="",$D99="",$G99=""),"Prüfen: Pflichtangabe fehlt",IF(AND($G99&lt;&gt;"Geplant",$G99&lt;&gt;"Freigegeben",$G99&lt;&gt;"Erledigt",$G99&lt;&gt;"Zurückgestellt"),"Prüfen: Status kontrollieren",IF(COUNTIF($E99:$F99,"&gt;0")&lt;&gt;1,"Prüfen: genau einen Betrag erfassen",IF(AND($B99&lt;Parameter!$B$5,OR($G99="Geplant",$G99="Freigegeben")),"Prüfen: Fälligkeit vor Stichtag",IF(AND($I99&lt;&gt;"",$I99&lt;Parameter!$B$7),"Prüfen: Bestand unter Warnschwelle","OK"))))),"Prüfen: Eingaben kontrollieren"))</f>
        <v/>
      </c>
    </row>
    <row r="100" ht="25" customHeight="1">
      <c r="A100" s="14" t="n"/>
      <c r="B100" s="15" t="n"/>
      <c r="C100" s="16" t="n"/>
      <c r="D100" s="16" t="n"/>
      <c r="E100" s="17" t="n"/>
      <c r="F100" s="17" t="n"/>
      <c r="G100" s="18" t="n"/>
      <c r="H100" s="9">
        <f>IF($A100="","",IF(OR($G100="Geplant",$G100="Freigegeben"),IF(COUNT($E100:$F100)=0,"",IFERROR(SUM($E100)-SUM($F100),"")),""))</f>
        <v/>
      </c>
      <c r="I100" s="9">
        <f>IFERROR(IF(OR($A100="",$B100="",$B100&lt;Parameter!$B$5,$B100&gt;Parameter!$B$9,NOT(OR($G100="Geplant",$G100="Freigegeben"))),"",Parameter!$B$6+SUMIFS($H$5:$H$104,$B$5:$B$104,"&gt;="&amp;Parameter!$B$5,$B$5:$B$104,"&lt;="&amp;$B100)),"")</f>
        <v/>
      </c>
      <c r="J100" s="19">
        <f>IF($A100="","",IFERROR(IF(OR($B100="",$C100="",$D100="",$G100=""),"Prüfen: Pflichtangabe fehlt",IF(AND($G100&lt;&gt;"Geplant",$G100&lt;&gt;"Freigegeben",$G100&lt;&gt;"Erledigt",$G100&lt;&gt;"Zurückgestellt"),"Prüfen: Status kontrollieren",IF(COUNTIF($E100:$F100,"&gt;0")&lt;&gt;1,"Prüfen: genau einen Betrag erfassen",IF(AND($B100&lt;Parameter!$B$5,OR($G100="Geplant",$G100="Freigegeben")),"Prüfen: Fälligkeit vor Stichtag",IF(AND($I100&lt;&gt;"",$I100&lt;Parameter!$B$7),"Prüfen: Bestand unter Warnschwelle","OK"))))),"Prüfen: Eingaben kontrollieren"))</f>
        <v/>
      </c>
    </row>
    <row r="101" ht="25" customHeight="1">
      <c r="A101" s="14" t="n"/>
      <c r="B101" s="15" t="n"/>
      <c r="C101" s="16" t="n"/>
      <c r="D101" s="16" t="n"/>
      <c r="E101" s="17" t="n"/>
      <c r="F101" s="17" t="n"/>
      <c r="G101" s="18" t="n"/>
      <c r="H101" s="6">
        <f>IF($A101="","",IF(OR($G101="Geplant",$G101="Freigegeben"),IF(COUNT($E101:$F101)=0,"",IFERROR(SUM($E101)-SUM($F101),"")),""))</f>
        <v/>
      </c>
      <c r="I101" s="6">
        <f>IFERROR(IF(OR($A101="",$B101="",$B101&lt;Parameter!$B$5,$B101&gt;Parameter!$B$9,NOT(OR($G101="Geplant",$G101="Freigegeben"))),"",Parameter!$B$6+SUMIFS($H$5:$H$104,$B$5:$B$104,"&gt;="&amp;Parameter!$B$5,$B$5:$B$104,"&lt;="&amp;$B101)),"")</f>
        <v/>
      </c>
      <c r="J101" s="12">
        <f>IF($A101="","",IFERROR(IF(OR($B101="",$C101="",$D101="",$G101=""),"Prüfen: Pflichtangabe fehlt",IF(AND($G101&lt;&gt;"Geplant",$G101&lt;&gt;"Freigegeben",$G101&lt;&gt;"Erledigt",$G101&lt;&gt;"Zurückgestellt"),"Prüfen: Status kontrollieren",IF(COUNTIF($E101:$F101,"&gt;0")&lt;&gt;1,"Prüfen: genau einen Betrag erfassen",IF(AND($B101&lt;Parameter!$B$5,OR($G101="Geplant",$G101="Freigegeben")),"Prüfen: Fälligkeit vor Stichtag",IF(AND($I101&lt;&gt;"",$I101&lt;Parameter!$B$7),"Prüfen: Bestand unter Warnschwelle","OK"))))),"Prüfen: Eingaben kontrollieren"))</f>
        <v/>
      </c>
    </row>
    <row r="102" ht="25" customHeight="1">
      <c r="A102" s="14" t="n"/>
      <c r="B102" s="15" t="n"/>
      <c r="C102" s="16" t="n"/>
      <c r="D102" s="16" t="n"/>
      <c r="E102" s="17" t="n"/>
      <c r="F102" s="17" t="n"/>
      <c r="G102" s="18" t="n"/>
      <c r="H102" s="9">
        <f>IF($A102="","",IF(OR($G102="Geplant",$G102="Freigegeben"),IF(COUNT($E102:$F102)=0,"",IFERROR(SUM($E102)-SUM($F102),"")),""))</f>
        <v/>
      </c>
      <c r="I102" s="9">
        <f>IFERROR(IF(OR($A102="",$B102="",$B102&lt;Parameter!$B$5,$B102&gt;Parameter!$B$9,NOT(OR($G102="Geplant",$G102="Freigegeben"))),"",Parameter!$B$6+SUMIFS($H$5:$H$104,$B$5:$B$104,"&gt;="&amp;Parameter!$B$5,$B$5:$B$104,"&lt;="&amp;$B102)),"")</f>
        <v/>
      </c>
      <c r="J102" s="19">
        <f>IF($A102="","",IFERROR(IF(OR($B102="",$C102="",$D102="",$G102=""),"Prüfen: Pflichtangabe fehlt",IF(AND($G102&lt;&gt;"Geplant",$G102&lt;&gt;"Freigegeben",$G102&lt;&gt;"Erledigt",$G102&lt;&gt;"Zurückgestellt"),"Prüfen: Status kontrollieren",IF(COUNTIF($E102:$F102,"&gt;0")&lt;&gt;1,"Prüfen: genau einen Betrag erfassen",IF(AND($B102&lt;Parameter!$B$5,OR($G102="Geplant",$G102="Freigegeben")),"Prüfen: Fälligkeit vor Stichtag",IF(AND($I102&lt;&gt;"",$I102&lt;Parameter!$B$7),"Prüfen: Bestand unter Warnschwelle","OK"))))),"Prüfen: Eingaben kontrollieren"))</f>
        <v/>
      </c>
    </row>
    <row r="103" ht="25" customHeight="1">
      <c r="A103" s="14" t="n"/>
      <c r="B103" s="15" t="n"/>
      <c r="C103" s="16" t="n"/>
      <c r="D103" s="16" t="n"/>
      <c r="E103" s="17" t="n"/>
      <c r="F103" s="17" t="n"/>
      <c r="G103" s="18" t="n"/>
      <c r="H103" s="6">
        <f>IF($A103="","",IF(OR($G103="Geplant",$G103="Freigegeben"),IF(COUNT($E103:$F103)=0,"",IFERROR(SUM($E103)-SUM($F103),"")),""))</f>
        <v/>
      </c>
      <c r="I103" s="6">
        <f>IFERROR(IF(OR($A103="",$B103="",$B103&lt;Parameter!$B$5,$B103&gt;Parameter!$B$9,NOT(OR($G103="Geplant",$G103="Freigegeben"))),"",Parameter!$B$6+SUMIFS($H$5:$H$104,$B$5:$B$104,"&gt;="&amp;Parameter!$B$5,$B$5:$B$104,"&lt;="&amp;$B103)),"")</f>
        <v/>
      </c>
      <c r="J103" s="12">
        <f>IF($A103="","",IFERROR(IF(OR($B103="",$C103="",$D103="",$G103=""),"Prüfen: Pflichtangabe fehlt",IF(AND($G103&lt;&gt;"Geplant",$G103&lt;&gt;"Freigegeben",$G103&lt;&gt;"Erledigt",$G103&lt;&gt;"Zurückgestellt"),"Prüfen: Status kontrollieren",IF(COUNTIF($E103:$F103,"&gt;0")&lt;&gt;1,"Prüfen: genau einen Betrag erfassen",IF(AND($B103&lt;Parameter!$B$5,OR($G103="Geplant",$G103="Freigegeben")),"Prüfen: Fälligkeit vor Stichtag",IF(AND($I103&lt;&gt;"",$I103&lt;Parameter!$B$7),"Prüfen: Bestand unter Warnschwelle","OK"))))),"Prüfen: Eingaben kontrollieren"))</f>
        <v/>
      </c>
    </row>
    <row r="104" ht="25" customHeight="1">
      <c r="A104" s="14" t="n"/>
      <c r="B104" s="15" t="n"/>
      <c r="C104" s="16" t="n"/>
      <c r="D104" s="16" t="n"/>
      <c r="E104" s="17" t="n"/>
      <c r="F104" s="17" t="n"/>
      <c r="G104" s="18" t="n"/>
      <c r="H104" s="9">
        <f>IF($A104="","",IF(OR($G104="Geplant",$G104="Freigegeben"),IF(COUNT($E104:$F104)=0,"",IFERROR(SUM($E104)-SUM($F104),"")),""))</f>
        <v/>
      </c>
      <c r="I104" s="9">
        <f>IFERROR(IF(OR($A104="",$B104="",$B104&lt;Parameter!$B$5,$B104&gt;Parameter!$B$9,NOT(OR($G104="Geplant",$G104="Freigegeben"))),"",Parameter!$B$6+SUMIFS($H$5:$H$104,$B$5:$B$104,"&gt;="&amp;Parameter!$B$5,$B$5:$B$104,"&lt;="&amp;$B104)),"")</f>
        <v/>
      </c>
      <c r="J104" s="19">
        <f>IF($A104="","",IFERROR(IF(OR($B104="",$C104="",$D104="",$G104=""),"Prüfen: Pflichtangabe fehlt",IF(AND($G104&lt;&gt;"Geplant",$G104&lt;&gt;"Freigegeben",$G104&lt;&gt;"Erledigt",$G104&lt;&gt;"Zurückgestellt"),"Prüfen: Status kontrollieren",IF(COUNTIF($E104:$F104,"&gt;0")&lt;&gt;1,"Prüfen: genau einen Betrag erfassen",IF(AND($B104&lt;Parameter!$B$5,OR($G104="Geplant",$G104="Freigegeben")),"Prüfen: Fälligkeit vor Stichtag",IF(AND($I104&lt;&gt;"",$I104&lt;Parameter!$B$7),"Prüfen: Bestand unter Warnschwelle","OK"))))),"Prüfen: Eingaben kontrollieren"))</f>
        <v/>
      </c>
    </row>
  </sheetData>
  <autoFilter ref="A4:J104"/>
  <mergeCells count="1">
    <mergeCell ref="A1:J1"/>
  </mergeCells>
  <conditionalFormatting sqref="J5:J104">
    <cfRule type="expression" priority="1" dxfId="0">
      <formula>AND($J5&lt;&gt;"",$J5&lt;&gt;"OK")</formula>
    </cfRule>
    <cfRule type="expression" priority="2" dxfId="1">
      <formula>$J5="OK"</formula>
    </cfRule>
  </conditionalFormatting>
  <conditionalFormatting sqref="H5:H104">
    <cfRule type="expression" priority="3" dxfId="1">
      <formula>AND($H5&lt;&gt;"",$H5&gt;0)</formula>
    </cfRule>
    <cfRule type="expression" priority="4" dxfId="0">
      <formula>AND($H5&lt;&gt;"",$H5&lt;0)</formula>
    </cfRule>
  </conditionalFormatting>
  <dataValidations count="3">
    <dataValidation sqref="G5:G104" showDropDown="0" showInputMessage="1" showErrorMessage="1" allowBlank="0" errorTitle="Status prüfen" error="Bitte einen der sichtbaren stabilen Statuswerte auswählen." promptTitle="Status" prompt="Geplant und Freigegeben fließen in die Prognose ein." type="list">
      <formula1>"Geplant,Freigegeben,Erledigt,Zurückgestellt"</formula1>
    </dataValidation>
    <dataValidation sqref="B5:B104" showDropDown="0" showInputMessage="1" showErrorMessage="1" allowBlank="0" errorTitle="Datum prüfen" error="Bitte ein gültiges Fälligkeitsdatum im zulässigen Zeitraum erfassen." promptTitle="Fälligkeit" prompt="Datum im Format TT.MM.JJJJ erfassen." type="date" operator="between">
      <formula1>45909</formula1>
      <formula2>47004</formula2>
    </dataValidation>
    <dataValidation sqref="E5:F104" showDropDown="0" showInputMessage="1" showErrorMessage="1" allowBlank="0" errorTitle="Betrag prüfen" error="Bitte einen nicht negativen Betrag bis 1.000.000,00 € erfassen." promptTitle="Zahlungsbetrag" prompt="Je Vorgang nur Einzahlung oder Auszahlung befüllen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39" customWidth="1" min="3" max="3"/>
    <col width="23" customWidth="1" min="4" max="4"/>
    <col width="27" customWidth="1" min="5" max="5"/>
    <col width="3" customWidth="1" min="6" max="6"/>
  </cols>
  <sheetData>
    <row r="1" ht="28" customHeight="1">
      <c r="A1" s="1" t="inlineStr">
        <is>
          <t>Parameter und stabile Statuswerte</t>
        </is>
      </c>
      <c r="B1" s="22" t="n"/>
      <c r="C1" s="22" t="n"/>
      <c r="D1" s="22" t="n"/>
      <c r="E1" s="22" t="n"/>
      <c r="F1" s="23" t="n"/>
    </row>
    <row r="2" ht="34" customHeight="1">
      <c r="A2" s="2" t="inlineStr">
        <is>
          <t>Grün markierte Annahmen sind veränderbar. Die Werte dienen ausschließlich der betrieblichen Cashflow-Prognose dieser Arbeitsmappe.</t>
        </is>
      </c>
    </row>
    <row r="3"/>
    <row r="4">
      <c r="A4" s="13" t="inlineStr">
        <is>
          <t>Annahme</t>
        </is>
      </c>
      <c r="B4" s="13" t="inlineStr">
        <is>
          <t>Wert</t>
        </is>
      </c>
      <c r="C4" s="13" t="inlineStr">
        <is>
          <t>Einheit / Hinweis</t>
        </is>
      </c>
      <c r="D4" s="13" t="inlineStr">
        <is>
          <t>Stabiler Statuswert</t>
        </is>
      </c>
      <c r="E4" s="13" t="inlineStr">
        <is>
          <t>Wirkung in der Prognose</t>
        </is>
      </c>
    </row>
    <row r="5">
      <c r="A5" s="12" t="inlineStr">
        <is>
          <t>Stichtag</t>
        </is>
      </c>
      <c r="B5" s="15" t="n">
        <v>46274</v>
      </c>
      <c r="C5" s="12" t="inlineStr">
        <is>
          <t>TT.MM.JJJJ</t>
        </is>
      </c>
      <c r="D5" s="12" t="inlineStr">
        <is>
          <t>Geplant</t>
        </is>
      </c>
      <c r="E5" s="12" t="inlineStr">
        <is>
          <t>berücksichtigt</t>
        </is>
      </c>
    </row>
    <row r="6">
      <c r="A6" s="19" t="inlineStr">
        <is>
          <t>Anfangsbestand</t>
        </is>
      </c>
      <c r="B6" s="17" t="n">
        <v>12000</v>
      </c>
      <c r="C6" s="19" t="inlineStr">
        <is>
          <t>€ zum Stichtag</t>
        </is>
      </c>
      <c r="D6" s="19" t="inlineStr">
        <is>
          <t>Freigegeben</t>
        </is>
      </c>
      <c r="E6" s="19" t="inlineStr">
        <is>
          <t>berücksichtigt</t>
        </is>
      </c>
    </row>
    <row r="7">
      <c r="A7" s="12" t="inlineStr">
        <is>
          <t>Warnschwelle</t>
        </is>
      </c>
      <c r="B7" s="17" t="n">
        <v>7000</v>
      </c>
      <c r="C7" s="12" t="inlineStr">
        <is>
          <t>€; manuelle Prüfung bei Unterschreitung</t>
        </is>
      </c>
      <c r="D7" s="12" t="inlineStr">
        <is>
          <t>Erledigt</t>
        </is>
      </c>
      <c r="E7" s="12" t="inlineStr">
        <is>
          <t>nicht berücksichtigt</t>
        </is>
      </c>
    </row>
    <row r="8">
      <c r="A8" s="19" t="inlineStr">
        <is>
          <t>Planungshorizont</t>
        </is>
      </c>
      <c r="B8" s="20" t="n">
        <v>60</v>
      </c>
      <c r="C8" s="19" t="inlineStr">
        <is>
          <t>Tage</t>
        </is>
      </c>
      <c r="D8" s="19" t="inlineStr">
        <is>
          <t>Zurückgestellt</t>
        </is>
      </c>
      <c r="E8" s="19" t="inlineStr">
        <is>
          <t>nicht berücksichtigt</t>
        </is>
      </c>
    </row>
    <row r="9">
      <c r="A9" s="12" t="inlineStr">
        <is>
          <t>Planende</t>
        </is>
      </c>
      <c r="B9" s="21">
        <f>IF(OR($B$5="",$B$8=""),"",$B$5+$B$8)</f>
        <v/>
      </c>
      <c r="C9" s="12" t="inlineStr">
        <is>
          <t>berechnet</t>
        </is>
      </c>
      <c r="D9" s="12" t="n"/>
      <c r="E9" s="12" t="n"/>
    </row>
  </sheetData>
  <mergeCells count="1">
    <mergeCell ref="A1:F1"/>
  </mergeCells>
  <dataValidations count="3">
    <dataValidation sqref="B5" showDropDown="0" showInputMessage="1" showErrorMessage="1" allowBlank="0" errorTitle="Stichtag prüfen" error="Bitte ein gültiges Datum im zulässigen Zeitraum erfassen." promptTitle="Stichtag" prompt="Ausgangspunkt für Anfangsbestand und Prognose." type="date" operator="between">
      <formula1>45909</formula1>
      <formula2>47004</formula2>
    </dataValidation>
    <dataValidation sqref="B6:B7" showDropDown="0" showInputMessage="1" showErrorMessage="1" allowBlank="0" errorTitle="Wert prüfen" error="Bitte einen nicht negativen Betrag bis 10.000.000,00 € erfassen." promptTitle="Betragsannahme" prompt="Nicht negativen Euro-Betrag erfassen." type="decimal" operator="between">
      <formula1>0</formula1>
      <formula2>10000000</formula2>
    </dataValidation>
    <dataValidation sqref="B8" showDropDown="0" showInputMessage="1" showErrorMessage="1" allowBlank="0" errorTitle="Planungshorizont prüfen" error="Bitte eine ganze Zahl zwischen 7 und 365 Tagen erfassen." promptTitle="Planungshorizont" prompt="Anzahl der Prognosetage zwischen 7 und 365." type="whole" operator="between">
      <formula1>7</formula1>
      <formula2>365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Arbeitsmappe</dc:creator>
  <dc:title xmlns:dc="http://purl.org/dc/elements/1.1/">Cashflow Reinigungsfirma Excel</dc:title>
  <dc:subject xmlns:dc="http://purl.org/dc/elements/1.1/">Prognose von Einzahlungen, Auszahlungen und Zahlungsmittelbestand</dc:subject>
  <dcterms:created xmlns:dcterms="http://purl.org/dc/terms/" xmlns:xsi="http://www.w3.org/2001/XMLSchema-instance" xsi:type="dcterms:W3CDTF">2026-09-09T14:04:56Z</dcterms:created>
  <dcterms:modified xmlns:dcterms="http://purl.org/dc/terms/" xmlns:xsi="http://www.w3.org/2001/XMLSchema-instance" xsi:type="dcterms:W3CDTF">2026-09-09T14:04:56+00:00Z</dcterms:modified>
</cp:coreProperties>
</file>