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Übersicht" sheetId="1" state="visible" r:id="rId1"/>
    <sheet xmlns:r="http://schemas.openxmlformats.org/officeDocument/2006/relationships" name="Monatswerte" sheetId="2" state="visible" r:id="rId2"/>
    <sheet xmlns:r="http://schemas.openxmlformats.org/officeDocument/2006/relationships" name="Parameter" sheetId="3" state="visible" r:id="rId3"/>
  </sheets>
  <definedNames>
    <definedName name="_xlnm._FilterDatabase" localSheetId="1" hidden="1">'Monatswerte'!$A$4:$L$104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MMM"/>
    <numFmt numFmtId="165" formatCode="#,##0.00 [$€-407]"/>
    <numFmt numFmtId="166" formatCode="0.0%"/>
    <numFmt numFmtId="167" formatCode="MMMM YYYY"/>
    <numFmt numFmtId="168" formatCode="DD.MM.YYYY"/>
  </numFmts>
  <fonts count="4">
    <font>
      <name val="Calibri"/>
      <family val="2"/>
      <color theme="1"/>
      <sz val="11"/>
      <scheme val="minor"/>
    </font>
    <font>
      <name val="Aptos"/>
      <b val="1"/>
      <color rgb="00FFFFFF"/>
      <sz val="16"/>
    </font>
    <font>
      <name val="Aptos"/>
      <color rgb="001F2923"/>
      <sz val="10"/>
    </font>
    <font>
      <name val="Aptos"/>
      <b val="1"/>
      <color rgb="00FFFFFF"/>
      <sz val="10"/>
    </font>
  </fonts>
  <fills count="7">
    <fill>
      <patternFill/>
    </fill>
    <fill>
      <patternFill patternType="gray125"/>
    </fill>
    <fill>
      <patternFill patternType="solid">
        <fgColor rgb="0012372A"/>
      </patternFill>
    </fill>
    <fill>
      <patternFill patternType="solid">
        <fgColor rgb="002F6B4F"/>
      </patternFill>
    </fill>
    <fill>
      <patternFill patternType="solid">
        <fgColor rgb="00F3F7F4"/>
      </patternFill>
    </fill>
    <fill>
      <patternFill patternType="solid">
        <fgColor rgb="00E5F2EA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B9C9BF"/>
      </left>
      <right style="thin">
        <color rgb="00B9C9BF"/>
      </right>
      <top style="thin">
        <color rgb="00B9C9BF"/>
      </top>
      <bottom style="thin">
        <color rgb="00B9C9BF"/>
      </bottom>
    </border>
    <border>
      <left/>
      <right/>
      <top style="thin">
        <color rgb="00B9C9BF"/>
      </top>
      <bottom/>
      <diagonal/>
    </border>
    <border>
      <left/>
      <right style="thin">
        <color rgb="00B9C9BF"/>
      </right>
      <top style="thin">
        <color rgb="00B9C9BF"/>
      </top>
      <bottom/>
      <diagonal/>
    </border>
    <border>
      <left/>
      <right/>
      <top style="thin">
        <color rgb="00B9C9BF"/>
      </top>
      <bottom style="thin">
        <color rgb="00B9C9BF"/>
      </bottom>
      <diagonal/>
    </border>
    <border>
      <left/>
      <right style="thin">
        <color rgb="00B9C9BF"/>
      </right>
      <top style="thin">
        <color rgb="00B9C9BF"/>
      </top>
      <bottom style="thin">
        <color rgb="00B9C9BF"/>
      </bottom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164" fontId="0" fillId="0" borderId="0" pivotButton="0" quotePrefix="0" xfId="0"/>
    <xf numFmtId="165" fontId="0" fillId="0" borderId="0" pivotButton="0" quotePrefix="0" xfId="0"/>
    <xf numFmtId="0" fontId="2" fillId="4" borderId="1" applyAlignment="1" pivotButton="0" quotePrefix="0" xfId="0">
      <alignment horizontal="left" vertical="center" wrapText="1"/>
    </xf>
    <xf numFmtId="1" fontId="2" fillId="4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 wrapText="1"/>
    </xf>
    <xf numFmtId="165" fontId="2" fillId="6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66" fontId="2" fillId="4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" fontId="2" fillId="6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 wrapText="1"/>
    </xf>
    <xf numFmtId="168" fontId="2" fillId="5" borderId="1" applyAlignment="1" pivotButton="0" quotePrefix="0" xfId="0">
      <alignment horizontal="left" vertical="center"/>
    </xf>
    <xf numFmtId="165" fontId="2" fillId="5" borderId="1" applyAlignment="1" pivotButton="0" quotePrefix="0" xfId="0">
      <alignment horizontal="right" vertical="center"/>
    </xf>
    <xf numFmtId="166" fontId="2" fillId="6" borderId="1" applyAlignment="1" pivotButton="0" quotePrefix="0" xfId="0">
      <alignment horizontal="right" vertical="center"/>
    </xf>
    <xf numFmtId="0" fontId="2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2" fillId="5" borderId="1" applyAlignment="1" pivotButton="0" quotePrefix="0" xfId="0">
      <alignment horizontal="right" vertical="center"/>
    </xf>
    <xf numFmtId="0" fontId="2" fillId="6" borderId="1" applyAlignment="1" pivotButton="0" quotePrefix="0" xfId="0">
      <alignment horizontal="left" vertical="center"/>
    </xf>
    <xf numFmtId="166" fontId="2" fillId="5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0" fillId="0" borderId="0" pivotButton="0" quotePrefix="0" xfId="0"/>
    <xf numFmtId="166" fontId="2" fillId="4" borderId="1" applyAlignment="1" pivotButton="0" quotePrefix="0" xfId="0">
      <alignment horizontal="right" vertical="center"/>
    </xf>
    <xf numFmtId="167" fontId="2" fillId="6" borderId="1" applyAlignment="1" pivotButton="0" quotePrefix="0" xfId="0">
      <alignment horizontal="right" vertical="center"/>
    </xf>
    <xf numFmtId="168" fontId="2" fillId="5" borderId="1" applyAlignment="1" pivotButton="0" quotePrefix="0" xfId="0">
      <alignment horizontal="left" vertical="center"/>
    </xf>
    <xf numFmtId="166" fontId="2" fillId="6" borderId="1" applyAlignment="1" pivotButton="0" quotePrefix="0" xfId="0">
      <alignment horizontal="right" vertical="center"/>
    </xf>
    <xf numFmtId="166" fontId="2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2F6B4F"/>
        <sz val="10"/>
      </font>
    </dxf>
    <dxf>
      <font>
        <name val="Aptos"/>
        <b val="1"/>
        <color rgb="00FFFFFF"/>
        <sz val="10"/>
      </font>
      <fill>
        <patternFill patternType="solid">
          <fgColor rgb="00B56A2D"/>
        </patternFill>
      </fill>
    </dxf>
    <dxf>
      <font>
        <name val="Aptos"/>
        <b val="1"/>
        <color rgb="00FFFFFF"/>
        <sz val="10"/>
      </font>
      <fill>
        <patternFill patternType="solid">
          <fgColor rgb="002F6B4F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Monatsergebnis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'Übersicht'!K2</f>
            </strRef>
          </tx>
          <spPr>
            <a:solidFill xmlns:a="http://schemas.openxmlformats.org/drawingml/2006/main">
              <a:srgbClr val="2F6B4F"/>
            </a:solidFill>
            <a:ln xmlns:a="http://schemas.openxmlformats.org/drawingml/2006/main">
              <a:solidFill>
                <a:srgbClr val="2F6B4F"/>
              </a:solidFill>
              <a:prstDash val="solid"/>
            </a:ln>
          </spPr>
          <cat>
            <numRef>
              <f>'Übersicht'!$J$3:$J$14</f>
            </numRef>
          </cat>
          <val>
            <numRef>
              <f>'Übersicht'!$K$3:$K$14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Euro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2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372A"/>
    <outlinePr summaryBelow="1" summaryRight="1"/>
    <pageSetUpPr/>
  </sheetPr>
  <dimension ref="A1:K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25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hidden="1" width="13" customWidth="1" min="10" max="10"/>
    <col hidden="1" width="13" customWidth="1" min="11" max="11"/>
  </cols>
  <sheetData>
    <row r="1" ht="28" customHeight="1">
      <c r="A1" s="1" t="inlineStr">
        <is>
          <t>Jahresergebnis Reinigungsfirma – Übersicht</t>
        </is>
      </c>
      <c r="B1" s="23" t="n"/>
      <c r="C1" s="23" t="n"/>
      <c r="D1" s="23" t="n"/>
      <c r="E1" s="23" t="n"/>
      <c r="F1" s="23" t="n"/>
      <c r="G1" s="23" t="n"/>
      <c r="H1" s="24" t="n"/>
    </row>
    <row r="2">
      <c r="J2" t="inlineStr">
        <is>
          <t>Monat</t>
        </is>
      </c>
      <c r="K2" t="inlineStr">
        <is>
          <t>Ergebnis</t>
        </is>
      </c>
    </row>
    <row r="3">
      <c r="A3" s="2" t="inlineStr">
        <is>
          <t>Kennzahl</t>
        </is>
      </c>
      <c r="B3" s="2" t="inlineStr">
        <is>
          <t>Berechneter Wert</t>
        </is>
      </c>
      <c r="J3" s="25">
        <f>IF(Parameter!$B$4="","",DATE(Parameter!$B$4,1,1))</f>
        <v/>
      </c>
      <c r="K3" s="4">
        <f>IF($J3="","",IF(COUNTIFS('Monatswerte'!$A$5:$A$104,"&gt;="&amp;$J3,'Monatswerte'!$A$5:$A$104,"&lt;"&amp;DATE(YEAR($J3),MONTH($J3)+1,1))=0,"",SUMIFS('Monatswerte'!$I$5:$I$104,'Monatswerte'!$A$5:$A$104,"&gt;="&amp;$J3,'Monatswerte'!$A$5:$A$104,"&lt;"&amp;DATE(YEAR($J3),MONTH($J3)+1,1))))</f>
        <v/>
      </c>
    </row>
    <row r="4">
      <c r="A4" s="5" t="inlineStr">
        <is>
          <t>Erfasste Monate</t>
        </is>
      </c>
      <c r="B4" s="6">
        <f>IF(COUNT($K$3:$K$14)=0,"",COUNT($K$3:$K$14))</f>
        <v/>
      </c>
      <c r="J4" s="25">
        <f>IF(Parameter!$B$4="","",DATE(Parameter!$B$4,2,1))</f>
        <v/>
      </c>
      <c r="K4" s="4">
        <f>IF($J4="","",IF(COUNTIFS('Monatswerte'!$A$5:$A$104,"&gt;="&amp;$J4,'Monatswerte'!$A$5:$A$104,"&lt;"&amp;DATE(YEAR($J4),MONTH($J4)+1,1))=0,"",SUMIFS('Monatswerte'!$I$5:$I$104,'Monatswerte'!$A$5:$A$104,"&gt;="&amp;$J4,'Monatswerte'!$A$5:$A$104,"&lt;"&amp;DATE(YEAR($J4),MONTH($J4)+1,1))))</f>
        <v/>
      </c>
    </row>
    <row r="5">
      <c r="A5" s="7" t="inlineStr">
        <is>
          <t>Gesamterlöse</t>
        </is>
      </c>
      <c r="B5" s="8">
        <f>IF(COUNT('Monatswerte'!$A$5:$A$104)=0,"",SUM('Monatswerte'!$G$5:$G$104))</f>
        <v/>
      </c>
      <c r="J5" s="25">
        <f>IF(Parameter!$B$4="","",DATE(Parameter!$B$4,3,1))</f>
        <v/>
      </c>
      <c r="K5" s="4">
        <f>IF($J5="","",IF(COUNTIFS('Monatswerte'!$A$5:$A$104,"&gt;="&amp;$J5,'Monatswerte'!$A$5:$A$104,"&lt;"&amp;DATE(YEAR($J5),MONTH($J5)+1,1))=0,"",SUMIFS('Monatswerte'!$I$5:$I$104,'Monatswerte'!$A$5:$A$104,"&gt;="&amp;$J5,'Monatswerte'!$A$5:$A$104,"&lt;"&amp;DATE(YEAR($J5),MONTH($J5)+1,1))))</f>
        <v/>
      </c>
    </row>
    <row r="6">
      <c r="A6" s="5" t="inlineStr">
        <is>
          <t>Gesamtkosten</t>
        </is>
      </c>
      <c r="B6" s="9">
        <f>IF(COUNT('Monatswerte'!$A$5:$A$104)=0,"",SUM('Monatswerte'!$H$5:$H$104))</f>
        <v/>
      </c>
      <c r="J6" s="25">
        <f>IF(Parameter!$B$4="","",DATE(Parameter!$B$4,4,1))</f>
        <v/>
      </c>
      <c r="K6" s="4">
        <f>IF($J6="","",IF(COUNTIFS('Monatswerte'!$A$5:$A$104,"&gt;="&amp;$J6,'Monatswerte'!$A$5:$A$104,"&lt;"&amp;DATE(YEAR($J6),MONTH($J6)+1,1))=0,"",SUMIFS('Monatswerte'!$I$5:$I$104,'Monatswerte'!$A$5:$A$104,"&gt;="&amp;$J6,'Monatswerte'!$A$5:$A$104,"&lt;"&amp;DATE(YEAR($J6),MONTH($J6)+1,1))))</f>
        <v/>
      </c>
    </row>
    <row r="7">
      <c r="A7" s="7" t="inlineStr">
        <is>
          <t>Jahresergebnis</t>
        </is>
      </c>
      <c r="B7" s="8">
        <f>IF(COUNT('Monatswerte'!$A$5:$A$104)=0,"",SUM('Monatswerte'!$I$5:$I$104))</f>
        <v/>
      </c>
      <c r="J7" s="25">
        <f>IF(Parameter!$B$4="","",DATE(Parameter!$B$4,5,1))</f>
        <v/>
      </c>
      <c r="K7" s="4">
        <f>IF($J7="","",IF(COUNTIFS('Monatswerte'!$A$5:$A$104,"&gt;="&amp;$J7,'Monatswerte'!$A$5:$A$104,"&lt;"&amp;DATE(YEAR($J7),MONTH($J7)+1,1))=0,"",SUMIFS('Monatswerte'!$I$5:$I$104,'Monatswerte'!$A$5:$A$104,"&gt;="&amp;$J7,'Monatswerte'!$A$5:$A$104,"&lt;"&amp;DATE(YEAR($J7),MONTH($J7)+1,1))))</f>
        <v/>
      </c>
    </row>
    <row r="8">
      <c r="A8" s="5" t="inlineStr">
        <is>
          <t>Ergebnismarge</t>
        </is>
      </c>
      <c r="B8" s="26">
        <f>IFERROR(IF(B5="","",B7/B5),"")</f>
        <v/>
      </c>
      <c r="J8" s="25">
        <f>IF(Parameter!$B$4="","",DATE(Parameter!$B$4,6,1))</f>
        <v/>
      </c>
      <c r="K8" s="4">
        <f>IF($J8="","",IF(COUNTIFS('Monatswerte'!$A$5:$A$104,"&gt;="&amp;$J8,'Monatswerte'!$A$5:$A$104,"&lt;"&amp;DATE(YEAR($J8),MONTH($J8)+1,1))=0,"",SUMIFS('Monatswerte'!$I$5:$I$104,'Monatswerte'!$A$5:$A$104,"&gt;="&amp;$J8,'Monatswerte'!$A$5:$A$104,"&lt;"&amp;DATE(YEAR($J8),MONTH($J8)+1,1))))</f>
        <v/>
      </c>
    </row>
    <row r="9">
      <c r="A9" s="7" t="inlineStr">
        <is>
          <t>Abweichung Ergebnisziel</t>
        </is>
      </c>
      <c r="B9" s="8">
        <f>IF(OR(B7="",Parameter!$B$6=""),"",B7-Parameter!$B$6)</f>
        <v/>
      </c>
      <c r="J9" s="25">
        <f>IF(Parameter!$B$4="","",DATE(Parameter!$B$4,7,1))</f>
        <v/>
      </c>
      <c r="K9" s="4">
        <f>IF($J9="","",IF(COUNTIFS('Monatswerte'!$A$5:$A$104,"&gt;="&amp;$J9,'Monatswerte'!$A$5:$A$104,"&lt;"&amp;DATE(YEAR($J9),MONTH($J9)+1,1))=0,"",SUMIFS('Monatswerte'!$I$5:$I$104,'Monatswerte'!$A$5:$A$104,"&gt;="&amp;$J9,'Monatswerte'!$A$5:$A$104,"&lt;"&amp;DATE(YEAR($J9),MONTH($J9)+1,1))))</f>
        <v/>
      </c>
    </row>
    <row r="10">
      <c r="A10" s="5" t="inlineStr">
        <is>
          <t>Abweichung Margenziel</t>
        </is>
      </c>
      <c r="B10" s="26">
        <f>IF(OR(B8="",Parameter!$B$7=""),"",B8-Parameter!$B$7)</f>
        <v/>
      </c>
      <c r="J10" s="25">
        <f>IF(Parameter!$B$4="","",DATE(Parameter!$B$4,8,1))</f>
        <v/>
      </c>
      <c r="K10" s="4">
        <f>IF($J10="","",IF(COUNTIFS('Monatswerte'!$A$5:$A$104,"&gt;="&amp;$J10,'Monatswerte'!$A$5:$A$104,"&lt;"&amp;DATE(YEAR($J10),MONTH($J10)+1,1))=0,"",SUMIFS('Monatswerte'!$I$5:$I$104,'Monatswerte'!$A$5:$A$104,"&gt;="&amp;$J10,'Monatswerte'!$A$5:$A$104,"&lt;"&amp;DATE(YEAR($J10),MONTH($J10)+1,1))))</f>
        <v/>
      </c>
    </row>
    <row r="11">
      <c r="A11" s="7" t="inlineStr">
        <is>
          <t>Stärkster Monat</t>
        </is>
      </c>
      <c r="B11" s="27">
        <f>IF(COUNT($K$3:$K$14)=0,"",IFERROR(INDEX($J$3:$J$14,MATCH(MAX($K$3:$K$14),$K$3:$K$14,0)),""))</f>
        <v/>
      </c>
      <c r="J11" s="25">
        <f>IF(Parameter!$B$4="","",DATE(Parameter!$B$4,9,1))</f>
        <v/>
      </c>
      <c r="K11" s="4">
        <f>IF($J11="","",IF(COUNTIFS('Monatswerte'!$A$5:$A$104,"&gt;="&amp;$J11,'Monatswerte'!$A$5:$A$104,"&lt;"&amp;DATE(YEAR($J11),MONTH($J11)+1,1))=0,"",SUMIFS('Monatswerte'!$I$5:$I$104,'Monatswerte'!$A$5:$A$104,"&gt;="&amp;$J11,'Monatswerte'!$A$5:$A$104,"&lt;"&amp;DATE(YEAR($J11),MONTH($J11)+1,1))))</f>
        <v/>
      </c>
    </row>
    <row r="12">
      <c r="A12" s="5" t="inlineStr">
        <is>
          <t>Ergebnis stärkster Monat</t>
        </is>
      </c>
      <c r="B12" s="9">
        <f>IF(COUNT($K$3:$K$14)=0,"",MAX($K$3:$K$14))</f>
        <v/>
      </c>
      <c r="J12" s="25">
        <f>IF(Parameter!$B$4="","",DATE(Parameter!$B$4,10,1))</f>
        <v/>
      </c>
      <c r="K12" s="4">
        <f>IF($J12="","",IF(COUNTIFS('Monatswerte'!$A$5:$A$104,"&gt;="&amp;$J12,'Monatswerte'!$A$5:$A$104,"&lt;"&amp;DATE(YEAR($J12),MONTH($J12)+1,1))=0,"",SUMIFS('Monatswerte'!$I$5:$I$104,'Monatswerte'!$A$5:$A$104,"&gt;="&amp;$J12,'Monatswerte'!$A$5:$A$104,"&lt;"&amp;DATE(YEAR($J12),MONTH($J12)+1,1))))</f>
        <v/>
      </c>
    </row>
    <row r="13">
      <c r="A13" s="7" t="inlineStr">
        <is>
          <t>Schwächster Monat</t>
        </is>
      </c>
      <c r="B13" s="27">
        <f>IF(COUNT($K$3:$K$14)=0,"",IFERROR(INDEX($J$3:$J$14,MATCH(MIN($K$3:$K$14),$K$3:$K$14,0)),""))</f>
        <v/>
      </c>
      <c r="J13" s="25">
        <f>IF(Parameter!$B$4="","",DATE(Parameter!$B$4,11,1))</f>
        <v/>
      </c>
      <c r="K13" s="4">
        <f>IF($J13="","",IF(COUNTIFS('Monatswerte'!$A$5:$A$104,"&gt;="&amp;$J13,'Monatswerte'!$A$5:$A$104,"&lt;"&amp;DATE(YEAR($J13),MONTH($J13)+1,1))=0,"",SUMIFS('Monatswerte'!$I$5:$I$104,'Monatswerte'!$A$5:$A$104,"&gt;="&amp;$J13,'Monatswerte'!$A$5:$A$104,"&lt;"&amp;DATE(YEAR($J13),MONTH($J13)+1,1))))</f>
        <v/>
      </c>
    </row>
    <row r="14">
      <c r="A14" s="5" t="inlineStr">
        <is>
          <t>Ergebnis schwächster Monat</t>
        </is>
      </c>
      <c r="B14" s="9">
        <f>IF(COUNT($K$3:$K$14)=0,"",MIN($K$3:$K$14))</f>
        <v/>
      </c>
      <c r="J14" s="25">
        <f>IF(Parameter!$B$4="","",DATE(Parameter!$B$4,12,1))</f>
        <v/>
      </c>
      <c r="K14" s="4">
        <f>IF($J14="","",IF(COUNTIFS('Monatswerte'!$A$5:$A$104,"&gt;="&amp;$J14,'Monatswerte'!$A$5:$A$104,"&lt;"&amp;DATE(YEAR($J14),MONTH($J14)+1,1))=0,"",SUMIFS('Monatswerte'!$I$5:$I$104,'Monatswerte'!$A$5:$A$104,"&gt;="&amp;$J14,'Monatswerte'!$A$5:$A$104,"&lt;"&amp;DATE(YEAR($J14),MONTH($J14)+1,1))))</f>
        <v/>
      </c>
    </row>
    <row r="15">
      <c r="A15" s="7" t="inlineStr">
        <is>
          <t>Prüffälle</t>
        </is>
      </c>
      <c r="B15" s="12">
        <f>IF(COUNT('Monatswerte'!$A$5:$A$104)=0,"",COUNTIF('Monatswerte'!$L$5:$L$104,"Manuell prüfen:*"))</f>
        <v/>
      </c>
    </row>
    <row r="16">
      <c r="A16" s="5" t="inlineStr">
        <is>
          <t>Entscheidungssignal</t>
        </is>
      </c>
      <c r="B16" s="5">
        <f>IF(OR(B7="",B8="",Parameter!$B$6="",Parameter!$B$7=""),"",IF(AND(B7&gt;=Parameter!$B$6,B8&gt;=Parameter!$B$7,B15=0),"Ziel erreicht","Planung manuell prüfen"))</f>
        <v/>
      </c>
    </row>
  </sheetData>
  <mergeCells count="1">
    <mergeCell ref="A1:H1"/>
  </mergeCells>
  <conditionalFormatting sqref="B7">
    <cfRule type="expression" priority="1" dxfId="0">
      <formula>AND(B7&lt;&gt;"",B7&gt;=0)</formula>
    </cfRule>
    <cfRule type="expression" priority="2" dxfId="1">
      <formula>AND(B7&lt;&gt;"",B7&lt;0)</formula>
    </cfRule>
  </conditionalFormatting>
  <conditionalFormatting sqref="B9:B10">
    <cfRule type="expression" priority="3" dxfId="0">
      <formula>AND(B9&lt;&gt;"",B9&gt;=0)</formula>
    </cfRule>
    <cfRule type="expression" priority="4" dxfId="1">
      <formula>AND(B9&lt;&gt;"",B9&lt;0)</formula>
    </cfRule>
  </conditionalFormatting>
  <conditionalFormatting sqref="B16">
    <cfRule type="expression" priority="5" dxfId="2">
      <formula>B16="Ziel erreicht"</formula>
    </cfRule>
    <cfRule type="expression" priority="6" dxfId="1">
      <formula>B16="Planung manuell prüfen"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372A"/>
    <outlinePr summaryBelow="1" summaryRight="1"/>
    <pageSetUpPr/>
  </sheetPr>
  <dimension ref="A1:L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6" customWidth="1" min="2" max="2"/>
    <col width="25" customWidth="1" min="3" max="3"/>
    <col width="19" customWidth="1" min="4" max="4"/>
    <col width="20" customWidth="1" min="5" max="5"/>
    <col width="19" customWidth="1" min="6" max="6"/>
    <col width="19" customWidth="1" min="7" max="7"/>
    <col width="19" customWidth="1" min="8" max="8"/>
    <col width="18" customWidth="1" min="9" max="9"/>
    <col width="17" customWidth="1" min="10" max="10"/>
    <col width="16" customWidth="1" min="11" max="11"/>
    <col width="31" customWidth="1" min="12" max="12"/>
  </cols>
  <sheetData>
    <row r="1" ht="28" customHeight="1">
      <c r="A1" s="1" t="inlineStr">
        <is>
          <t>Monatswerte für das interne Jahresergebnis</t>
        </is>
      </c>
      <c r="B1" s="23" t="n"/>
      <c r="C1" s="23" t="n"/>
      <c r="D1" s="23" t="n"/>
      <c r="E1" s="23" t="n"/>
      <c r="F1" s="23" t="n"/>
      <c r="G1" s="23" t="n"/>
      <c r="H1" s="23" t="n"/>
      <c r="I1" s="23" t="n"/>
      <c r="J1" s="23" t="n"/>
      <c r="K1" s="23" t="n"/>
      <c r="L1" s="24" t="n"/>
    </row>
    <row r="2" ht="32" customHeight="1">
      <c r="A2" s="13" t="inlineStr">
        <is>
          <t>Grün markierte Zellen sind Eingaben. Formeln und Prüfhinweise sind für 100 Monatszeilen vorbereitet; alle Beispiele sind fiktiv.</t>
        </is>
      </c>
    </row>
    <row r="3"/>
    <row r="4" ht="38" customHeight="1">
      <c r="A4" s="14" t="inlineStr">
        <is>
          <t>Monat</t>
        </is>
      </c>
      <c r="B4" s="14" t="inlineStr">
        <is>
          <t>Erlöse Unterhaltsreinigung (€)</t>
        </is>
      </c>
      <c r="C4" s="14" t="inlineStr">
        <is>
          <t>Erlöse Sonderreinigung (€)</t>
        </is>
      </c>
      <c r="D4" s="14" t="inlineStr">
        <is>
          <t>Materialkosten (€)</t>
        </is>
      </c>
      <c r="E4" s="14" t="inlineStr">
        <is>
          <t>Personalkosten (€)</t>
        </is>
      </c>
      <c r="F4" s="14" t="inlineStr">
        <is>
          <t>Sonstige Kosten (€)</t>
        </is>
      </c>
      <c r="G4" s="14" t="inlineStr">
        <is>
          <t>Gesamterlöse (€)</t>
        </is>
      </c>
      <c r="H4" s="14" t="inlineStr">
        <is>
          <t>Gesamtkosten (€)</t>
        </is>
      </c>
      <c r="I4" s="14" t="inlineStr">
        <is>
          <t>Ergebnis (€)</t>
        </is>
      </c>
      <c r="J4" s="14" t="inlineStr">
        <is>
          <t>Ergebnismarge</t>
        </is>
      </c>
      <c r="K4" s="14" t="inlineStr">
        <is>
          <t>Status</t>
        </is>
      </c>
      <c r="L4" s="14" t="inlineStr">
        <is>
          <t>Prüfhinweis</t>
        </is>
      </c>
    </row>
    <row r="5">
      <c r="A5" s="28" t="n">
        <v>46023</v>
      </c>
      <c r="B5" s="16" t="n">
        <v>148000</v>
      </c>
      <c r="C5" s="16" t="n">
        <v>18000</v>
      </c>
      <c r="D5" s="16" t="n">
        <v>19000</v>
      </c>
      <c r="E5" s="16" t="n">
        <v>101000</v>
      </c>
      <c r="F5" s="16" t="n">
        <v>23000</v>
      </c>
      <c r="G5" s="8">
        <f>IF(A5="","",SUM(B5:C5))</f>
        <v/>
      </c>
      <c r="H5" s="8">
        <f>IF(A5="","",SUM(D5:F5))</f>
        <v/>
      </c>
      <c r="I5" s="8">
        <f>IF(OR(G5="",H5=""),"",G5-H5)</f>
        <v/>
      </c>
      <c r="J5" s="29">
        <f>IFERROR(IF(A5="","",I5/G5),"")</f>
        <v/>
      </c>
      <c r="K5" s="18" t="inlineStr">
        <is>
          <t>Freigegeben</t>
        </is>
      </c>
      <c r="L5" s="7">
        <f>IF(A5="","",IF(COUNTIF($A$5:$A$104,A5)&gt;1,"Manuell prüfen: Monat doppelt",IF(COUNTA(B5:F5)&lt;5,"Manuell prüfen: Werte",IF(OR(K5="",K5="Vorläufig"),"Manuell prüfen: Status",IF(Parameter!$B$5="","Manuell prüfen: Parameter",IF(IFERROR(J5,0)&lt;Parameter!$B$5,"Manuell prüfen: Marge","Ohne Auffälligkeit"))))))</f>
        <v/>
      </c>
    </row>
    <row r="6">
      <c r="A6" s="28" t="n">
        <v>46054</v>
      </c>
      <c r="B6" s="16" t="n">
        <v>146000</v>
      </c>
      <c r="C6" s="16" t="n">
        <v>15000</v>
      </c>
      <c r="D6" s="16" t="n">
        <v>18500</v>
      </c>
      <c r="E6" s="16" t="n">
        <v>99500</v>
      </c>
      <c r="F6" s="16" t="n">
        <v>22500</v>
      </c>
      <c r="G6" s="9">
        <f>IF(A6="","",SUM(B6:C6))</f>
        <v/>
      </c>
      <c r="H6" s="9">
        <f>IF(A6="","",SUM(D6:F6))</f>
        <v/>
      </c>
      <c r="I6" s="9">
        <f>IF(OR(G6="",H6=""),"",G6-H6)</f>
        <v/>
      </c>
      <c r="J6" s="26">
        <f>IFERROR(IF(A6="","",I6/G6),"")</f>
        <v/>
      </c>
      <c r="K6" s="18" t="inlineStr">
        <is>
          <t>Freigegeben</t>
        </is>
      </c>
      <c r="L6" s="5">
        <f>IF(A6="","",IF(COUNTIF($A$5:$A$104,A6)&gt;1,"Manuell prüfen: Monat doppelt",IF(COUNTA(B6:F6)&lt;5,"Manuell prüfen: Werte",IF(OR(K6="",K6="Vorläufig"),"Manuell prüfen: Status",IF(Parameter!$B$5="","Manuell prüfen: Parameter",IF(IFERROR(J6,0)&lt;Parameter!$B$5,"Manuell prüfen: Marge","Ohne Auffälligkeit"))))))</f>
        <v/>
      </c>
    </row>
    <row r="7">
      <c r="A7" s="28" t="n">
        <v>46082</v>
      </c>
      <c r="B7" s="16" t="n">
        <v>151000</v>
      </c>
      <c r="C7" s="16" t="n">
        <v>22000</v>
      </c>
      <c r="D7" s="16" t="n">
        <v>20500</v>
      </c>
      <c r="E7" s="16" t="n">
        <v>103000</v>
      </c>
      <c r="F7" s="16" t="n">
        <v>23000</v>
      </c>
      <c r="G7" s="8">
        <f>IF(A7="","",SUM(B7:C7))</f>
        <v/>
      </c>
      <c r="H7" s="8">
        <f>IF(A7="","",SUM(D7:F7))</f>
        <v/>
      </c>
      <c r="I7" s="8">
        <f>IF(OR(G7="",H7=""),"",G7-H7)</f>
        <v/>
      </c>
      <c r="J7" s="29">
        <f>IFERROR(IF(A7="","",I7/G7),"")</f>
        <v/>
      </c>
      <c r="K7" s="18" t="inlineStr">
        <is>
          <t>Freigegeben</t>
        </is>
      </c>
      <c r="L7" s="7">
        <f>IF(A7="","",IF(COUNTIF($A$5:$A$104,A7)&gt;1,"Manuell prüfen: Monat doppelt",IF(COUNTA(B7:F7)&lt;5,"Manuell prüfen: Werte",IF(OR(K7="",K7="Vorläufig"),"Manuell prüfen: Status",IF(Parameter!$B$5="","Manuell prüfen: Parameter",IF(IFERROR(J7,0)&lt;Parameter!$B$5,"Manuell prüfen: Marge","Ohne Auffälligkeit"))))))</f>
        <v/>
      </c>
    </row>
    <row r="8">
      <c r="A8" s="28" t="n">
        <v>46113</v>
      </c>
      <c r="B8" s="16" t="n">
        <v>150000</v>
      </c>
      <c r="C8" s="16" t="n">
        <v>14000</v>
      </c>
      <c r="D8" s="16" t="n">
        <v>19000</v>
      </c>
      <c r="E8" s="16" t="n">
        <v>102000</v>
      </c>
      <c r="F8" s="16" t="n">
        <v>23500</v>
      </c>
      <c r="G8" s="9">
        <f>IF(A8="","",SUM(B8:C8))</f>
        <v/>
      </c>
      <c r="H8" s="9">
        <f>IF(A8="","",SUM(D8:F8))</f>
        <v/>
      </c>
      <c r="I8" s="9">
        <f>IF(OR(G8="",H8=""),"",G8-H8)</f>
        <v/>
      </c>
      <c r="J8" s="26">
        <f>IFERROR(IF(A8="","",I8/G8),"")</f>
        <v/>
      </c>
      <c r="K8" s="18" t="inlineStr">
        <is>
          <t>Freigegeben</t>
        </is>
      </c>
      <c r="L8" s="5">
        <f>IF(A8="","",IF(COUNTIF($A$5:$A$104,A8)&gt;1,"Manuell prüfen: Monat doppelt",IF(COUNTA(B8:F8)&lt;5,"Manuell prüfen: Werte",IF(OR(K8="",K8="Vorläufig"),"Manuell prüfen: Status",IF(Parameter!$B$5="","Manuell prüfen: Parameter",IF(IFERROR(J8,0)&lt;Parameter!$B$5,"Manuell prüfen: Marge","Ohne Auffälligkeit"))))))</f>
        <v/>
      </c>
    </row>
    <row r="9">
      <c r="A9" s="28" t="n">
        <v>46143</v>
      </c>
      <c r="B9" s="16" t="n">
        <v>153000</v>
      </c>
      <c r="C9" s="16" t="n">
        <v>25000</v>
      </c>
      <c r="D9" s="16" t="n">
        <v>21500</v>
      </c>
      <c r="E9" s="16" t="n">
        <v>104000</v>
      </c>
      <c r="F9" s="16" t="n">
        <v>24000</v>
      </c>
      <c r="G9" s="8">
        <f>IF(A9="","",SUM(B9:C9))</f>
        <v/>
      </c>
      <c r="H9" s="8">
        <f>IF(A9="","",SUM(D9:F9))</f>
        <v/>
      </c>
      <c r="I9" s="8">
        <f>IF(OR(G9="",H9=""),"",G9-H9)</f>
        <v/>
      </c>
      <c r="J9" s="29">
        <f>IFERROR(IF(A9="","",I9/G9),"")</f>
        <v/>
      </c>
      <c r="K9" s="18" t="inlineStr">
        <is>
          <t>Freigegeben</t>
        </is>
      </c>
      <c r="L9" s="7">
        <f>IF(A9="","",IF(COUNTIF($A$5:$A$104,A9)&gt;1,"Manuell prüfen: Monat doppelt",IF(COUNTA(B9:F9)&lt;5,"Manuell prüfen: Werte",IF(OR(K9="",K9="Vorläufig"),"Manuell prüfen: Status",IF(Parameter!$B$5="","Manuell prüfen: Parameter",IF(IFERROR(J9,0)&lt;Parameter!$B$5,"Manuell prüfen: Marge","Ohne Auffälligkeit"))))))</f>
        <v/>
      </c>
    </row>
    <row r="10">
      <c r="A10" s="28" t="n">
        <v>46174</v>
      </c>
      <c r="B10" s="16" t="n">
        <v>155000</v>
      </c>
      <c r="C10" s="16" t="n">
        <v>30000</v>
      </c>
      <c r="D10" s="16" t="n">
        <v>23000</v>
      </c>
      <c r="E10" s="16" t="n">
        <v>106000</v>
      </c>
      <c r="F10" s="16" t="n">
        <v>25000</v>
      </c>
      <c r="G10" s="9">
        <f>IF(A10="","",SUM(B10:C10))</f>
        <v/>
      </c>
      <c r="H10" s="9">
        <f>IF(A10="","",SUM(D10:F10))</f>
        <v/>
      </c>
      <c r="I10" s="9">
        <f>IF(OR(G10="",H10=""),"",G10-H10)</f>
        <v/>
      </c>
      <c r="J10" s="26">
        <f>IFERROR(IF(A10="","",I10/G10),"")</f>
        <v/>
      </c>
      <c r="K10" s="18" t="inlineStr">
        <is>
          <t>Freigegeben</t>
        </is>
      </c>
      <c r="L10" s="5">
        <f>IF(A10="","",IF(COUNTIF($A$5:$A$104,A10)&gt;1,"Manuell prüfen: Monat doppelt",IF(COUNTA(B10:F10)&lt;5,"Manuell prüfen: Werte",IF(OR(K10="",K10="Vorläufig"),"Manuell prüfen: Status",IF(Parameter!$B$5="","Manuell prüfen: Parameter",IF(IFERROR(J10,0)&lt;Parameter!$B$5,"Manuell prüfen: Marge","Ohne Auffälligkeit"))))))</f>
        <v/>
      </c>
    </row>
    <row r="11">
      <c r="A11" s="28" t="n">
        <v>46204</v>
      </c>
      <c r="B11" s="16" t="n">
        <v>154000</v>
      </c>
      <c r="C11" s="16" t="n">
        <v>12000</v>
      </c>
      <c r="D11" s="16" t="n">
        <v>19500</v>
      </c>
      <c r="E11" s="16" t="n">
        <v>105000</v>
      </c>
      <c r="F11" s="16" t="n">
        <v>24000</v>
      </c>
      <c r="G11" s="8">
        <f>IF(A11="","",SUM(B11:C11))</f>
        <v/>
      </c>
      <c r="H11" s="8">
        <f>IF(A11="","",SUM(D11:F11))</f>
        <v/>
      </c>
      <c r="I11" s="8">
        <f>IF(OR(G11="",H11=""),"",G11-H11)</f>
        <v/>
      </c>
      <c r="J11" s="29">
        <f>IFERROR(IF(A11="","",I11/G11),"")</f>
        <v/>
      </c>
      <c r="K11" s="18" t="inlineStr">
        <is>
          <t>Geprüft</t>
        </is>
      </c>
      <c r="L11" s="7">
        <f>IF(A11="","",IF(COUNTIF($A$5:$A$104,A11)&gt;1,"Manuell prüfen: Monat doppelt",IF(COUNTA(B11:F11)&lt;5,"Manuell prüfen: Werte",IF(OR(K11="",K11="Vorläufig"),"Manuell prüfen: Status",IF(Parameter!$B$5="","Manuell prüfen: Parameter",IF(IFERROR(J11,0)&lt;Parameter!$B$5,"Manuell prüfen: Marge","Ohne Auffälligkeit"))))))</f>
        <v/>
      </c>
    </row>
    <row r="12">
      <c r="A12" s="28" t="n">
        <v>46235</v>
      </c>
      <c r="B12" s="16" t="n">
        <v>152000</v>
      </c>
      <c r="C12" s="16" t="n">
        <v>10000</v>
      </c>
      <c r="D12" s="16" t="n">
        <v>18500</v>
      </c>
      <c r="E12" s="16" t="n">
        <v>104000</v>
      </c>
      <c r="F12" s="16" t="n">
        <v>23500</v>
      </c>
      <c r="G12" s="9">
        <f>IF(A12="","",SUM(B12:C12))</f>
        <v/>
      </c>
      <c r="H12" s="9">
        <f>IF(A12="","",SUM(D12:F12))</f>
        <v/>
      </c>
      <c r="I12" s="9">
        <f>IF(OR(G12="",H12=""),"",G12-H12)</f>
        <v/>
      </c>
      <c r="J12" s="26">
        <f>IFERROR(IF(A12="","",I12/G12),"")</f>
        <v/>
      </c>
      <c r="K12" s="18" t="inlineStr">
        <is>
          <t>Geprüft</t>
        </is>
      </c>
      <c r="L12" s="5">
        <f>IF(A12="","",IF(COUNTIF($A$5:$A$104,A12)&gt;1,"Manuell prüfen: Monat doppelt",IF(COUNTA(B12:F12)&lt;5,"Manuell prüfen: Werte",IF(OR(K12="",K12="Vorläufig"),"Manuell prüfen: Status",IF(Parameter!$B$5="","Manuell prüfen: Parameter",IF(IFERROR(J12,0)&lt;Parameter!$B$5,"Manuell prüfen: Marge","Ohne Auffälligkeit"))))))</f>
        <v/>
      </c>
    </row>
    <row r="13">
      <c r="A13" s="28" t="n">
        <v>46266</v>
      </c>
      <c r="B13" s="16" t="n">
        <v>156000</v>
      </c>
      <c r="C13" s="16" t="n">
        <v>20000</v>
      </c>
      <c r="D13" s="16" t="n">
        <v>20500</v>
      </c>
      <c r="E13" s="16" t="n">
        <v>106000</v>
      </c>
      <c r="F13" s="16" t="n">
        <v>24000</v>
      </c>
      <c r="G13" s="8">
        <f>IF(A13="","",SUM(B13:C13))</f>
        <v/>
      </c>
      <c r="H13" s="8">
        <f>IF(A13="","",SUM(D13:F13))</f>
        <v/>
      </c>
      <c r="I13" s="8">
        <f>IF(OR(G13="",H13=""),"",G13-H13)</f>
        <v/>
      </c>
      <c r="J13" s="29">
        <f>IFERROR(IF(A13="","",I13/G13),"")</f>
        <v/>
      </c>
      <c r="K13" s="18" t="inlineStr">
        <is>
          <t>Geprüft</t>
        </is>
      </c>
      <c r="L13" s="7">
        <f>IF(A13="","",IF(COUNTIF($A$5:$A$104,A13)&gt;1,"Manuell prüfen: Monat doppelt",IF(COUNTA(B13:F13)&lt;5,"Manuell prüfen: Werte",IF(OR(K13="",K13="Vorläufig"),"Manuell prüfen: Status",IF(Parameter!$B$5="","Manuell prüfen: Parameter",IF(IFERROR(J13,0)&lt;Parameter!$B$5,"Manuell prüfen: Marge","Ohne Auffälligkeit"))))))</f>
        <v/>
      </c>
    </row>
    <row r="14">
      <c r="A14" s="28" t="n">
        <v>46296</v>
      </c>
      <c r="B14" s="16" t="n">
        <v>158000</v>
      </c>
      <c r="C14" s="16" t="n">
        <v>28000</v>
      </c>
      <c r="D14" s="16" t="n">
        <v>22500</v>
      </c>
      <c r="E14" s="16" t="n">
        <v>108000</v>
      </c>
      <c r="F14" s="16" t="n">
        <v>25000</v>
      </c>
      <c r="G14" s="9">
        <f>IF(A14="","",SUM(B14:C14))</f>
        <v/>
      </c>
      <c r="H14" s="9">
        <f>IF(A14="","",SUM(D14:F14))</f>
        <v/>
      </c>
      <c r="I14" s="9">
        <f>IF(OR(G14="",H14=""),"",G14-H14)</f>
        <v/>
      </c>
      <c r="J14" s="26">
        <f>IFERROR(IF(A14="","",I14/G14),"")</f>
        <v/>
      </c>
      <c r="K14" s="18" t="inlineStr">
        <is>
          <t>Vorläufig</t>
        </is>
      </c>
      <c r="L14" s="5">
        <f>IF(A14="","",IF(COUNTIF($A$5:$A$104,A14)&gt;1,"Manuell prüfen: Monat doppelt",IF(COUNTA(B14:F14)&lt;5,"Manuell prüfen: Werte",IF(OR(K14="",K14="Vorläufig"),"Manuell prüfen: Status",IF(Parameter!$B$5="","Manuell prüfen: Parameter",IF(IFERROR(J14,0)&lt;Parameter!$B$5,"Manuell prüfen: Marge","Ohne Auffälligkeit"))))))</f>
        <v/>
      </c>
    </row>
    <row r="15">
      <c r="A15" s="28" t="n">
        <v>46327</v>
      </c>
      <c r="B15" s="16" t="n">
        <v>160000</v>
      </c>
      <c r="C15" s="16" t="n">
        <v>35000</v>
      </c>
      <c r="D15" s="16" t="n">
        <v>25000</v>
      </c>
      <c r="E15" s="16" t="n">
        <v>109000</v>
      </c>
      <c r="F15" s="16" t="n">
        <v>26000</v>
      </c>
      <c r="G15" s="8">
        <f>IF(A15="","",SUM(B15:C15))</f>
        <v/>
      </c>
      <c r="H15" s="8">
        <f>IF(A15="","",SUM(D15:F15))</f>
        <v/>
      </c>
      <c r="I15" s="8">
        <f>IF(OR(G15="",H15=""),"",G15-H15)</f>
        <v/>
      </c>
      <c r="J15" s="29">
        <f>IFERROR(IF(A15="","",I15/G15),"")</f>
        <v/>
      </c>
      <c r="K15" s="18" t="inlineStr">
        <is>
          <t>Vorläufig</t>
        </is>
      </c>
      <c r="L15" s="7">
        <f>IF(A15="","",IF(COUNTIF($A$5:$A$104,A15)&gt;1,"Manuell prüfen: Monat doppelt",IF(COUNTA(B15:F15)&lt;5,"Manuell prüfen: Werte",IF(OR(K15="",K15="Vorläufig"),"Manuell prüfen: Status",IF(Parameter!$B$5="","Manuell prüfen: Parameter",IF(IFERROR(J15,0)&lt;Parameter!$B$5,"Manuell prüfen: Marge","Ohne Auffälligkeit"))))))</f>
        <v/>
      </c>
    </row>
    <row r="16">
      <c r="A16" s="28" t="n">
        <v>46357</v>
      </c>
      <c r="B16" s="16" t="n">
        <v>162000</v>
      </c>
      <c r="C16" s="16" t="n">
        <v>42000</v>
      </c>
      <c r="D16" s="16" t="n">
        <v>27500</v>
      </c>
      <c r="E16" s="16" t="n">
        <v>111000</v>
      </c>
      <c r="F16" s="16" t="n">
        <v>27000</v>
      </c>
      <c r="G16" s="9">
        <f>IF(A16="","",SUM(B16:C16))</f>
        <v/>
      </c>
      <c r="H16" s="9">
        <f>IF(A16="","",SUM(D16:F16))</f>
        <v/>
      </c>
      <c r="I16" s="9">
        <f>IF(OR(G16="",H16=""),"",G16-H16)</f>
        <v/>
      </c>
      <c r="J16" s="26">
        <f>IFERROR(IF(A16="","",I16/G16),"")</f>
        <v/>
      </c>
      <c r="K16" s="18" t="inlineStr">
        <is>
          <t>Vorläufig</t>
        </is>
      </c>
      <c r="L16" s="5">
        <f>IF(A16="","",IF(COUNTIF($A$5:$A$104,A16)&gt;1,"Manuell prüfen: Monat doppelt",IF(COUNTA(B16:F16)&lt;5,"Manuell prüfen: Werte",IF(OR(K16="",K16="Vorläufig"),"Manuell prüfen: Status",IF(Parameter!$B$5="","Manuell prüfen: Parameter",IF(IFERROR(J16,0)&lt;Parameter!$B$5,"Manuell prüfen: Marge","Ohne Auffälligkeit"))))))</f>
        <v/>
      </c>
    </row>
    <row r="17">
      <c r="A17" s="28" t="n"/>
      <c r="B17" s="16" t="n"/>
      <c r="C17" s="16" t="n"/>
      <c r="D17" s="16" t="n"/>
      <c r="E17" s="16" t="n"/>
      <c r="F17" s="16" t="n"/>
      <c r="G17" s="8">
        <f>IF(A17="","",SUM(B17:C17))</f>
        <v/>
      </c>
      <c r="H17" s="8">
        <f>IF(A17="","",SUM(D17:F17))</f>
        <v/>
      </c>
      <c r="I17" s="8">
        <f>IF(OR(G17="",H17=""),"",G17-H17)</f>
        <v/>
      </c>
      <c r="J17" s="29">
        <f>IFERROR(IF(A17="","",I17/G17),"")</f>
        <v/>
      </c>
      <c r="K17" s="18" t="n"/>
      <c r="L17" s="7">
        <f>IF(A17="","",IF(COUNTIF($A$5:$A$104,A17)&gt;1,"Manuell prüfen: Monat doppelt",IF(COUNTA(B17:F17)&lt;5,"Manuell prüfen: Werte",IF(OR(K17="",K17="Vorläufig"),"Manuell prüfen: Status",IF(Parameter!$B$5="","Manuell prüfen: Parameter",IF(IFERROR(J17,0)&lt;Parameter!$B$5,"Manuell prüfen: Marge","Ohne Auffälligkeit"))))))</f>
        <v/>
      </c>
    </row>
    <row r="18">
      <c r="A18" s="28" t="n"/>
      <c r="B18" s="16" t="n"/>
      <c r="C18" s="16" t="n"/>
      <c r="D18" s="16" t="n"/>
      <c r="E18" s="16" t="n"/>
      <c r="F18" s="16" t="n"/>
      <c r="G18" s="9">
        <f>IF(A18="","",SUM(B18:C18))</f>
        <v/>
      </c>
      <c r="H18" s="9">
        <f>IF(A18="","",SUM(D18:F18))</f>
        <v/>
      </c>
      <c r="I18" s="9">
        <f>IF(OR(G18="",H18=""),"",G18-H18)</f>
        <v/>
      </c>
      <c r="J18" s="26">
        <f>IFERROR(IF(A18="","",I18/G18),"")</f>
        <v/>
      </c>
      <c r="K18" s="18" t="n"/>
      <c r="L18" s="5">
        <f>IF(A18="","",IF(COUNTIF($A$5:$A$104,A18)&gt;1,"Manuell prüfen: Monat doppelt",IF(COUNTA(B18:F18)&lt;5,"Manuell prüfen: Werte",IF(OR(K18="",K18="Vorläufig"),"Manuell prüfen: Status",IF(Parameter!$B$5="","Manuell prüfen: Parameter",IF(IFERROR(J18,0)&lt;Parameter!$B$5,"Manuell prüfen: Marge","Ohne Auffälligkeit"))))))</f>
        <v/>
      </c>
    </row>
    <row r="19">
      <c r="A19" s="28" t="n"/>
      <c r="B19" s="16" t="n"/>
      <c r="C19" s="16" t="n"/>
      <c r="D19" s="16" t="n"/>
      <c r="E19" s="16" t="n"/>
      <c r="F19" s="16" t="n"/>
      <c r="G19" s="8">
        <f>IF(A19="","",SUM(B19:C19))</f>
        <v/>
      </c>
      <c r="H19" s="8">
        <f>IF(A19="","",SUM(D19:F19))</f>
        <v/>
      </c>
      <c r="I19" s="8">
        <f>IF(OR(G19="",H19=""),"",G19-H19)</f>
        <v/>
      </c>
      <c r="J19" s="29">
        <f>IFERROR(IF(A19="","",I19/G19),"")</f>
        <v/>
      </c>
      <c r="K19" s="18" t="n"/>
      <c r="L19" s="7">
        <f>IF(A19="","",IF(COUNTIF($A$5:$A$104,A19)&gt;1,"Manuell prüfen: Monat doppelt",IF(COUNTA(B19:F19)&lt;5,"Manuell prüfen: Werte",IF(OR(K19="",K19="Vorläufig"),"Manuell prüfen: Status",IF(Parameter!$B$5="","Manuell prüfen: Parameter",IF(IFERROR(J19,0)&lt;Parameter!$B$5,"Manuell prüfen: Marge","Ohne Auffälligkeit"))))))</f>
        <v/>
      </c>
    </row>
    <row r="20">
      <c r="A20" s="28" t="n"/>
      <c r="B20" s="16" t="n"/>
      <c r="C20" s="16" t="n"/>
      <c r="D20" s="16" t="n"/>
      <c r="E20" s="16" t="n"/>
      <c r="F20" s="16" t="n"/>
      <c r="G20" s="9">
        <f>IF(A20="","",SUM(B20:C20))</f>
        <v/>
      </c>
      <c r="H20" s="9">
        <f>IF(A20="","",SUM(D20:F20))</f>
        <v/>
      </c>
      <c r="I20" s="9">
        <f>IF(OR(G20="",H20=""),"",G20-H20)</f>
        <v/>
      </c>
      <c r="J20" s="26">
        <f>IFERROR(IF(A20="","",I20/G20),"")</f>
        <v/>
      </c>
      <c r="K20" s="18" t="n"/>
      <c r="L20" s="5">
        <f>IF(A20="","",IF(COUNTIF($A$5:$A$104,A20)&gt;1,"Manuell prüfen: Monat doppelt",IF(COUNTA(B20:F20)&lt;5,"Manuell prüfen: Werte",IF(OR(K20="",K20="Vorläufig"),"Manuell prüfen: Status",IF(Parameter!$B$5="","Manuell prüfen: Parameter",IF(IFERROR(J20,0)&lt;Parameter!$B$5,"Manuell prüfen: Marge","Ohne Auffälligkeit"))))))</f>
        <v/>
      </c>
    </row>
    <row r="21">
      <c r="A21" s="28" t="n"/>
      <c r="B21" s="16" t="n"/>
      <c r="C21" s="16" t="n"/>
      <c r="D21" s="16" t="n"/>
      <c r="E21" s="16" t="n"/>
      <c r="F21" s="16" t="n"/>
      <c r="G21" s="8">
        <f>IF(A21="","",SUM(B21:C21))</f>
        <v/>
      </c>
      <c r="H21" s="8">
        <f>IF(A21="","",SUM(D21:F21))</f>
        <v/>
      </c>
      <c r="I21" s="8">
        <f>IF(OR(G21="",H21=""),"",G21-H21)</f>
        <v/>
      </c>
      <c r="J21" s="29">
        <f>IFERROR(IF(A21="","",I21/G21),"")</f>
        <v/>
      </c>
      <c r="K21" s="18" t="n"/>
      <c r="L21" s="7">
        <f>IF(A21="","",IF(COUNTIF($A$5:$A$104,A21)&gt;1,"Manuell prüfen: Monat doppelt",IF(COUNTA(B21:F21)&lt;5,"Manuell prüfen: Werte",IF(OR(K21="",K21="Vorläufig"),"Manuell prüfen: Status",IF(Parameter!$B$5="","Manuell prüfen: Parameter",IF(IFERROR(J21,0)&lt;Parameter!$B$5,"Manuell prüfen: Marge","Ohne Auffälligkeit"))))))</f>
        <v/>
      </c>
    </row>
    <row r="22">
      <c r="A22" s="28" t="n"/>
      <c r="B22" s="16" t="n"/>
      <c r="C22" s="16" t="n"/>
      <c r="D22" s="16" t="n"/>
      <c r="E22" s="16" t="n"/>
      <c r="F22" s="16" t="n"/>
      <c r="G22" s="9">
        <f>IF(A22="","",SUM(B22:C22))</f>
        <v/>
      </c>
      <c r="H22" s="9">
        <f>IF(A22="","",SUM(D22:F22))</f>
        <v/>
      </c>
      <c r="I22" s="9">
        <f>IF(OR(G22="",H22=""),"",G22-H22)</f>
        <v/>
      </c>
      <c r="J22" s="26">
        <f>IFERROR(IF(A22="","",I22/G22),"")</f>
        <v/>
      </c>
      <c r="K22" s="18" t="n"/>
      <c r="L22" s="5">
        <f>IF(A22="","",IF(COUNTIF($A$5:$A$104,A22)&gt;1,"Manuell prüfen: Monat doppelt",IF(COUNTA(B22:F22)&lt;5,"Manuell prüfen: Werte",IF(OR(K22="",K22="Vorläufig"),"Manuell prüfen: Status",IF(Parameter!$B$5="","Manuell prüfen: Parameter",IF(IFERROR(J22,0)&lt;Parameter!$B$5,"Manuell prüfen: Marge","Ohne Auffälligkeit"))))))</f>
        <v/>
      </c>
    </row>
    <row r="23">
      <c r="A23" s="28" t="n"/>
      <c r="B23" s="16" t="n"/>
      <c r="C23" s="16" t="n"/>
      <c r="D23" s="16" t="n"/>
      <c r="E23" s="16" t="n"/>
      <c r="F23" s="16" t="n"/>
      <c r="G23" s="8">
        <f>IF(A23="","",SUM(B23:C23))</f>
        <v/>
      </c>
      <c r="H23" s="8">
        <f>IF(A23="","",SUM(D23:F23))</f>
        <v/>
      </c>
      <c r="I23" s="8">
        <f>IF(OR(G23="",H23=""),"",G23-H23)</f>
        <v/>
      </c>
      <c r="J23" s="29">
        <f>IFERROR(IF(A23="","",I23/G23),"")</f>
        <v/>
      </c>
      <c r="K23" s="18" t="n"/>
      <c r="L23" s="7">
        <f>IF(A23="","",IF(COUNTIF($A$5:$A$104,A23)&gt;1,"Manuell prüfen: Monat doppelt",IF(COUNTA(B23:F23)&lt;5,"Manuell prüfen: Werte",IF(OR(K23="",K23="Vorläufig"),"Manuell prüfen: Status",IF(Parameter!$B$5="","Manuell prüfen: Parameter",IF(IFERROR(J23,0)&lt;Parameter!$B$5,"Manuell prüfen: Marge","Ohne Auffälligkeit"))))))</f>
        <v/>
      </c>
    </row>
    <row r="24">
      <c r="A24" s="28" t="n"/>
      <c r="B24" s="16" t="n"/>
      <c r="C24" s="16" t="n"/>
      <c r="D24" s="16" t="n"/>
      <c r="E24" s="16" t="n"/>
      <c r="F24" s="16" t="n"/>
      <c r="G24" s="9">
        <f>IF(A24="","",SUM(B24:C24))</f>
        <v/>
      </c>
      <c r="H24" s="9">
        <f>IF(A24="","",SUM(D24:F24))</f>
        <v/>
      </c>
      <c r="I24" s="9">
        <f>IF(OR(G24="",H24=""),"",G24-H24)</f>
        <v/>
      </c>
      <c r="J24" s="26">
        <f>IFERROR(IF(A24="","",I24/G24),"")</f>
        <v/>
      </c>
      <c r="K24" s="18" t="n"/>
      <c r="L24" s="5">
        <f>IF(A24="","",IF(COUNTIF($A$5:$A$104,A24)&gt;1,"Manuell prüfen: Monat doppelt",IF(COUNTA(B24:F24)&lt;5,"Manuell prüfen: Werte",IF(OR(K24="",K24="Vorläufig"),"Manuell prüfen: Status",IF(Parameter!$B$5="","Manuell prüfen: Parameter",IF(IFERROR(J24,0)&lt;Parameter!$B$5,"Manuell prüfen: Marge","Ohne Auffälligkeit"))))))</f>
        <v/>
      </c>
    </row>
    <row r="25">
      <c r="A25" s="28" t="n"/>
      <c r="B25" s="16" t="n"/>
      <c r="C25" s="16" t="n"/>
      <c r="D25" s="16" t="n"/>
      <c r="E25" s="16" t="n"/>
      <c r="F25" s="16" t="n"/>
      <c r="G25" s="8">
        <f>IF(A25="","",SUM(B25:C25))</f>
        <v/>
      </c>
      <c r="H25" s="8">
        <f>IF(A25="","",SUM(D25:F25))</f>
        <v/>
      </c>
      <c r="I25" s="8">
        <f>IF(OR(G25="",H25=""),"",G25-H25)</f>
        <v/>
      </c>
      <c r="J25" s="29">
        <f>IFERROR(IF(A25="","",I25/G25),"")</f>
        <v/>
      </c>
      <c r="K25" s="18" t="n"/>
      <c r="L25" s="7">
        <f>IF(A25="","",IF(COUNTIF($A$5:$A$104,A25)&gt;1,"Manuell prüfen: Monat doppelt",IF(COUNTA(B25:F25)&lt;5,"Manuell prüfen: Werte",IF(OR(K25="",K25="Vorläufig"),"Manuell prüfen: Status",IF(Parameter!$B$5="","Manuell prüfen: Parameter",IF(IFERROR(J25,0)&lt;Parameter!$B$5,"Manuell prüfen: Marge","Ohne Auffälligkeit"))))))</f>
        <v/>
      </c>
    </row>
    <row r="26">
      <c r="A26" s="28" t="n"/>
      <c r="B26" s="16" t="n"/>
      <c r="C26" s="16" t="n"/>
      <c r="D26" s="16" t="n"/>
      <c r="E26" s="16" t="n"/>
      <c r="F26" s="16" t="n"/>
      <c r="G26" s="9">
        <f>IF(A26="","",SUM(B26:C26))</f>
        <v/>
      </c>
      <c r="H26" s="9">
        <f>IF(A26="","",SUM(D26:F26))</f>
        <v/>
      </c>
      <c r="I26" s="9">
        <f>IF(OR(G26="",H26=""),"",G26-H26)</f>
        <v/>
      </c>
      <c r="J26" s="26">
        <f>IFERROR(IF(A26="","",I26/G26),"")</f>
        <v/>
      </c>
      <c r="K26" s="18" t="n"/>
      <c r="L26" s="5">
        <f>IF(A26="","",IF(COUNTIF($A$5:$A$104,A26)&gt;1,"Manuell prüfen: Monat doppelt",IF(COUNTA(B26:F26)&lt;5,"Manuell prüfen: Werte",IF(OR(K26="",K26="Vorläufig"),"Manuell prüfen: Status",IF(Parameter!$B$5="","Manuell prüfen: Parameter",IF(IFERROR(J26,0)&lt;Parameter!$B$5,"Manuell prüfen: Marge","Ohne Auffälligkeit"))))))</f>
        <v/>
      </c>
    </row>
    <row r="27">
      <c r="A27" s="28" t="n"/>
      <c r="B27" s="16" t="n"/>
      <c r="C27" s="16" t="n"/>
      <c r="D27" s="16" t="n"/>
      <c r="E27" s="16" t="n"/>
      <c r="F27" s="16" t="n"/>
      <c r="G27" s="8">
        <f>IF(A27="","",SUM(B27:C27))</f>
        <v/>
      </c>
      <c r="H27" s="8">
        <f>IF(A27="","",SUM(D27:F27))</f>
        <v/>
      </c>
      <c r="I27" s="8">
        <f>IF(OR(G27="",H27=""),"",G27-H27)</f>
        <v/>
      </c>
      <c r="J27" s="29">
        <f>IFERROR(IF(A27="","",I27/G27),"")</f>
        <v/>
      </c>
      <c r="K27" s="18" t="n"/>
      <c r="L27" s="7">
        <f>IF(A27="","",IF(COUNTIF($A$5:$A$104,A27)&gt;1,"Manuell prüfen: Monat doppelt",IF(COUNTA(B27:F27)&lt;5,"Manuell prüfen: Werte",IF(OR(K27="",K27="Vorläufig"),"Manuell prüfen: Status",IF(Parameter!$B$5="","Manuell prüfen: Parameter",IF(IFERROR(J27,0)&lt;Parameter!$B$5,"Manuell prüfen: Marge","Ohne Auffälligkeit"))))))</f>
        <v/>
      </c>
    </row>
    <row r="28">
      <c r="A28" s="28" t="n"/>
      <c r="B28" s="16" t="n"/>
      <c r="C28" s="16" t="n"/>
      <c r="D28" s="16" t="n"/>
      <c r="E28" s="16" t="n"/>
      <c r="F28" s="16" t="n"/>
      <c r="G28" s="9">
        <f>IF(A28="","",SUM(B28:C28))</f>
        <v/>
      </c>
      <c r="H28" s="9">
        <f>IF(A28="","",SUM(D28:F28))</f>
        <v/>
      </c>
      <c r="I28" s="9">
        <f>IF(OR(G28="",H28=""),"",G28-H28)</f>
        <v/>
      </c>
      <c r="J28" s="26">
        <f>IFERROR(IF(A28="","",I28/G28),"")</f>
        <v/>
      </c>
      <c r="K28" s="18" t="n"/>
      <c r="L28" s="5">
        <f>IF(A28="","",IF(COUNTIF($A$5:$A$104,A28)&gt;1,"Manuell prüfen: Monat doppelt",IF(COUNTA(B28:F28)&lt;5,"Manuell prüfen: Werte",IF(OR(K28="",K28="Vorläufig"),"Manuell prüfen: Status",IF(Parameter!$B$5="","Manuell prüfen: Parameter",IF(IFERROR(J28,0)&lt;Parameter!$B$5,"Manuell prüfen: Marge","Ohne Auffälligkeit"))))))</f>
        <v/>
      </c>
    </row>
    <row r="29">
      <c r="A29" s="28" t="n"/>
      <c r="B29" s="16" t="n"/>
      <c r="C29" s="16" t="n"/>
      <c r="D29" s="16" t="n"/>
      <c r="E29" s="16" t="n"/>
      <c r="F29" s="16" t="n"/>
      <c r="G29" s="8">
        <f>IF(A29="","",SUM(B29:C29))</f>
        <v/>
      </c>
      <c r="H29" s="8">
        <f>IF(A29="","",SUM(D29:F29))</f>
        <v/>
      </c>
      <c r="I29" s="8">
        <f>IF(OR(G29="",H29=""),"",G29-H29)</f>
        <v/>
      </c>
      <c r="J29" s="29">
        <f>IFERROR(IF(A29="","",I29/G29),"")</f>
        <v/>
      </c>
      <c r="K29" s="18" t="n"/>
      <c r="L29" s="7">
        <f>IF(A29="","",IF(COUNTIF($A$5:$A$104,A29)&gt;1,"Manuell prüfen: Monat doppelt",IF(COUNTA(B29:F29)&lt;5,"Manuell prüfen: Werte",IF(OR(K29="",K29="Vorläufig"),"Manuell prüfen: Status",IF(Parameter!$B$5="","Manuell prüfen: Parameter",IF(IFERROR(J29,0)&lt;Parameter!$B$5,"Manuell prüfen: Marge","Ohne Auffälligkeit"))))))</f>
        <v/>
      </c>
    </row>
    <row r="30">
      <c r="A30" s="28" t="n"/>
      <c r="B30" s="16" t="n"/>
      <c r="C30" s="16" t="n"/>
      <c r="D30" s="16" t="n"/>
      <c r="E30" s="16" t="n"/>
      <c r="F30" s="16" t="n"/>
      <c r="G30" s="9">
        <f>IF(A30="","",SUM(B30:C30))</f>
        <v/>
      </c>
      <c r="H30" s="9">
        <f>IF(A30="","",SUM(D30:F30))</f>
        <v/>
      </c>
      <c r="I30" s="9">
        <f>IF(OR(G30="",H30=""),"",G30-H30)</f>
        <v/>
      </c>
      <c r="J30" s="26">
        <f>IFERROR(IF(A30="","",I30/G30),"")</f>
        <v/>
      </c>
      <c r="K30" s="18" t="n"/>
      <c r="L30" s="5">
        <f>IF(A30="","",IF(COUNTIF($A$5:$A$104,A30)&gt;1,"Manuell prüfen: Monat doppelt",IF(COUNTA(B30:F30)&lt;5,"Manuell prüfen: Werte",IF(OR(K30="",K30="Vorläufig"),"Manuell prüfen: Status",IF(Parameter!$B$5="","Manuell prüfen: Parameter",IF(IFERROR(J30,0)&lt;Parameter!$B$5,"Manuell prüfen: Marge","Ohne Auffälligkeit"))))))</f>
        <v/>
      </c>
    </row>
    <row r="31">
      <c r="A31" s="28" t="n"/>
      <c r="B31" s="16" t="n"/>
      <c r="C31" s="16" t="n"/>
      <c r="D31" s="16" t="n"/>
      <c r="E31" s="16" t="n"/>
      <c r="F31" s="16" t="n"/>
      <c r="G31" s="8">
        <f>IF(A31="","",SUM(B31:C31))</f>
        <v/>
      </c>
      <c r="H31" s="8">
        <f>IF(A31="","",SUM(D31:F31))</f>
        <v/>
      </c>
      <c r="I31" s="8">
        <f>IF(OR(G31="",H31=""),"",G31-H31)</f>
        <v/>
      </c>
      <c r="J31" s="29">
        <f>IFERROR(IF(A31="","",I31/G31),"")</f>
        <v/>
      </c>
      <c r="K31" s="18" t="n"/>
      <c r="L31" s="7">
        <f>IF(A31="","",IF(COUNTIF($A$5:$A$104,A31)&gt;1,"Manuell prüfen: Monat doppelt",IF(COUNTA(B31:F31)&lt;5,"Manuell prüfen: Werte",IF(OR(K31="",K31="Vorläufig"),"Manuell prüfen: Status",IF(Parameter!$B$5="","Manuell prüfen: Parameter",IF(IFERROR(J31,0)&lt;Parameter!$B$5,"Manuell prüfen: Marge","Ohne Auffälligkeit"))))))</f>
        <v/>
      </c>
    </row>
    <row r="32">
      <c r="A32" s="28" t="n"/>
      <c r="B32" s="16" t="n"/>
      <c r="C32" s="16" t="n"/>
      <c r="D32" s="16" t="n"/>
      <c r="E32" s="16" t="n"/>
      <c r="F32" s="16" t="n"/>
      <c r="G32" s="9">
        <f>IF(A32="","",SUM(B32:C32))</f>
        <v/>
      </c>
      <c r="H32" s="9">
        <f>IF(A32="","",SUM(D32:F32))</f>
        <v/>
      </c>
      <c r="I32" s="9">
        <f>IF(OR(G32="",H32=""),"",G32-H32)</f>
        <v/>
      </c>
      <c r="J32" s="26">
        <f>IFERROR(IF(A32="","",I32/G32),"")</f>
        <v/>
      </c>
      <c r="K32" s="18" t="n"/>
      <c r="L32" s="5">
        <f>IF(A32="","",IF(COUNTIF($A$5:$A$104,A32)&gt;1,"Manuell prüfen: Monat doppelt",IF(COUNTA(B32:F32)&lt;5,"Manuell prüfen: Werte",IF(OR(K32="",K32="Vorläufig"),"Manuell prüfen: Status",IF(Parameter!$B$5="","Manuell prüfen: Parameter",IF(IFERROR(J32,0)&lt;Parameter!$B$5,"Manuell prüfen: Marge","Ohne Auffälligkeit"))))))</f>
        <v/>
      </c>
    </row>
    <row r="33">
      <c r="A33" s="28" t="n"/>
      <c r="B33" s="16" t="n"/>
      <c r="C33" s="16" t="n"/>
      <c r="D33" s="16" t="n"/>
      <c r="E33" s="16" t="n"/>
      <c r="F33" s="16" t="n"/>
      <c r="G33" s="8">
        <f>IF(A33="","",SUM(B33:C33))</f>
        <v/>
      </c>
      <c r="H33" s="8">
        <f>IF(A33="","",SUM(D33:F33))</f>
        <v/>
      </c>
      <c r="I33" s="8">
        <f>IF(OR(G33="",H33=""),"",G33-H33)</f>
        <v/>
      </c>
      <c r="J33" s="29">
        <f>IFERROR(IF(A33="","",I33/G33),"")</f>
        <v/>
      </c>
      <c r="K33" s="18" t="n"/>
      <c r="L33" s="7">
        <f>IF(A33="","",IF(COUNTIF($A$5:$A$104,A33)&gt;1,"Manuell prüfen: Monat doppelt",IF(COUNTA(B33:F33)&lt;5,"Manuell prüfen: Werte",IF(OR(K33="",K33="Vorläufig"),"Manuell prüfen: Status",IF(Parameter!$B$5="","Manuell prüfen: Parameter",IF(IFERROR(J33,0)&lt;Parameter!$B$5,"Manuell prüfen: Marge","Ohne Auffälligkeit"))))))</f>
        <v/>
      </c>
    </row>
    <row r="34">
      <c r="A34" s="28" t="n"/>
      <c r="B34" s="16" t="n"/>
      <c r="C34" s="16" t="n"/>
      <c r="D34" s="16" t="n"/>
      <c r="E34" s="16" t="n"/>
      <c r="F34" s="16" t="n"/>
      <c r="G34" s="9">
        <f>IF(A34="","",SUM(B34:C34))</f>
        <v/>
      </c>
      <c r="H34" s="9">
        <f>IF(A34="","",SUM(D34:F34))</f>
        <v/>
      </c>
      <c r="I34" s="9">
        <f>IF(OR(G34="",H34=""),"",G34-H34)</f>
        <v/>
      </c>
      <c r="J34" s="26">
        <f>IFERROR(IF(A34="","",I34/G34),"")</f>
        <v/>
      </c>
      <c r="K34" s="18" t="n"/>
      <c r="L34" s="5">
        <f>IF(A34="","",IF(COUNTIF($A$5:$A$104,A34)&gt;1,"Manuell prüfen: Monat doppelt",IF(COUNTA(B34:F34)&lt;5,"Manuell prüfen: Werte",IF(OR(K34="",K34="Vorläufig"),"Manuell prüfen: Status",IF(Parameter!$B$5="","Manuell prüfen: Parameter",IF(IFERROR(J34,0)&lt;Parameter!$B$5,"Manuell prüfen: Marge","Ohne Auffälligkeit"))))))</f>
        <v/>
      </c>
    </row>
    <row r="35">
      <c r="A35" s="28" t="n"/>
      <c r="B35" s="16" t="n"/>
      <c r="C35" s="16" t="n"/>
      <c r="D35" s="16" t="n"/>
      <c r="E35" s="16" t="n"/>
      <c r="F35" s="16" t="n"/>
      <c r="G35" s="8">
        <f>IF(A35="","",SUM(B35:C35))</f>
        <v/>
      </c>
      <c r="H35" s="8">
        <f>IF(A35="","",SUM(D35:F35))</f>
        <v/>
      </c>
      <c r="I35" s="8">
        <f>IF(OR(G35="",H35=""),"",G35-H35)</f>
        <v/>
      </c>
      <c r="J35" s="29">
        <f>IFERROR(IF(A35="","",I35/G35),"")</f>
        <v/>
      </c>
      <c r="K35" s="18" t="n"/>
      <c r="L35" s="7">
        <f>IF(A35="","",IF(COUNTIF($A$5:$A$104,A35)&gt;1,"Manuell prüfen: Monat doppelt",IF(COUNTA(B35:F35)&lt;5,"Manuell prüfen: Werte",IF(OR(K35="",K35="Vorläufig"),"Manuell prüfen: Status",IF(Parameter!$B$5="","Manuell prüfen: Parameter",IF(IFERROR(J35,0)&lt;Parameter!$B$5,"Manuell prüfen: Marge","Ohne Auffälligkeit"))))))</f>
        <v/>
      </c>
    </row>
    <row r="36">
      <c r="A36" s="28" t="n"/>
      <c r="B36" s="16" t="n"/>
      <c r="C36" s="16" t="n"/>
      <c r="D36" s="16" t="n"/>
      <c r="E36" s="16" t="n"/>
      <c r="F36" s="16" t="n"/>
      <c r="G36" s="9">
        <f>IF(A36="","",SUM(B36:C36))</f>
        <v/>
      </c>
      <c r="H36" s="9">
        <f>IF(A36="","",SUM(D36:F36))</f>
        <v/>
      </c>
      <c r="I36" s="9">
        <f>IF(OR(G36="",H36=""),"",G36-H36)</f>
        <v/>
      </c>
      <c r="J36" s="26">
        <f>IFERROR(IF(A36="","",I36/G36),"")</f>
        <v/>
      </c>
      <c r="K36" s="18" t="n"/>
      <c r="L36" s="5">
        <f>IF(A36="","",IF(COUNTIF($A$5:$A$104,A36)&gt;1,"Manuell prüfen: Monat doppelt",IF(COUNTA(B36:F36)&lt;5,"Manuell prüfen: Werte",IF(OR(K36="",K36="Vorläufig"),"Manuell prüfen: Status",IF(Parameter!$B$5="","Manuell prüfen: Parameter",IF(IFERROR(J36,0)&lt;Parameter!$B$5,"Manuell prüfen: Marge","Ohne Auffälligkeit"))))))</f>
        <v/>
      </c>
    </row>
    <row r="37">
      <c r="A37" s="28" t="n"/>
      <c r="B37" s="16" t="n"/>
      <c r="C37" s="16" t="n"/>
      <c r="D37" s="16" t="n"/>
      <c r="E37" s="16" t="n"/>
      <c r="F37" s="16" t="n"/>
      <c r="G37" s="8">
        <f>IF(A37="","",SUM(B37:C37))</f>
        <v/>
      </c>
      <c r="H37" s="8">
        <f>IF(A37="","",SUM(D37:F37))</f>
        <v/>
      </c>
      <c r="I37" s="8">
        <f>IF(OR(G37="",H37=""),"",G37-H37)</f>
        <v/>
      </c>
      <c r="J37" s="29">
        <f>IFERROR(IF(A37="","",I37/G37),"")</f>
        <v/>
      </c>
      <c r="K37" s="18" t="n"/>
      <c r="L37" s="7">
        <f>IF(A37="","",IF(COUNTIF($A$5:$A$104,A37)&gt;1,"Manuell prüfen: Monat doppelt",IF(COUNTA(B37:F37)&lt;5,"Manuell prüfen: Werte",IF(OR(K37="",K37="Vorläufig"),"Manuell prüfen: Status",IF(Parameter!$B$5="","Manuell prüfen: Parameter",IF(IFERROR(J37,0)&lt;Parameter!$B$5,"Manuell prüfen: Marge","Ohne Auffälligkeit"))))))</f>
        <v/>
      </c>
    </row>
    <row r="38">
      <c r="A38" s="28" t="n"/>
      <c r="B38" s="16" t="n"/>
      <c r="C38" s="16" t="n"/>
      <c r="D38" s="16" t="n"/>
      <c r="E38" s="16" t="n"/>
      <c r="F38" s="16" t="n"/>
      <c r="G38" s="9">
        <f>IF(A38="","",SUM(B38:C38))</f>
        <v/>
      </c>
      <c r="H38" s="9">
        <f>IF(A38="","",SUM(D38:F38))</f>
        <v/>
      </c>
      <c r="I38" s="9">
        <f>IF(OR(G38="",H38=""),"",G38-H38)</f>
        <v/>
      </c>
      <c r="J38" s="26">
        <f>IFERROR(IF(A38="","",I38/G38),"")</f>
        <v/>
      </c>
      <c r="K38" s="18" t="n"/>
      <c r="L38" s="5">
        <f>IF(A38="","",IF(COUNTIF($A$5:$A$104,A38)&gt;1,"Manuell prüfen: Monat doppelt",IF(COUNTA(B38:F38)&lt;5,"Manuell prüfen: Werte",IF(OR(K38="",K38="Vorläufig"),"Manuell prüfen: Status",IF(Parameter!$B$5="","Manuell prüfen: Parameter",IF(IFERROR(J38,0)&lt;Parameter!$B$5,"Manuell prüfen: Marge","Ohne Auffälligkeit"))))))</f>
        <v/>
      </c>
    </row>
    <row r="39">
      <c r="A39" s="28" t="n"/>
      <c r="B39" s="16" t="n"/>
      <c r="C39" s="16" t="n"/>
      <c r="D39" s="16" t="n"/>
      <c r="E39" s="16" t="n"/>
      <c r="F39" s="16" t="n"/>
      <c r="G39" s="8">
        <f>IF(A39="","",SUM(B39:C39))</f>
        <v/>
      </c>
      <c r="H39" s="8">
        <f>IF(A39="","",SUM(D39:F39))</f>
        <v/>
      </c>
      <c r="I39" s="8">
        <f>IF(OR(G39="",H39=""),"",G39-H39)</f>
        <v/>
      </c>
      <c r="J39" s="29">
        <f>IFERROR(IF(A39="","",I39/G39),"")</f>
        <v/>
      </c>
      <c r="K39" s="18" t="n"/>
      <c r="L39" s="7">
        <f>IF(A39="","",IF(COUNTIF($A$5:$A$104,A39)&gt;1,"Manuell prüfen: Monat doppelt",IF(COUNTA(B39:F39)&lt;5,"Manuell prüfen: Werte",IF(OR(K39="",K39="Vorläufig"),"Manuell prüfen: Status",IF(Parameter!$B$5="","Manuell prüfen: Parameter",IF(IFERROR(J39,0)&lt;Parameter!$B$5,"Manuell prüfen: Marge","Ohne Auffälligkeit"))))))</f>
        <v/>
      </c>
    </row>
    <row r="40">
      <c r="A40" s="28" t="n"/>
      <c r="B40" s="16" t="n"/>
      <c r="C40" s="16" t="n"/>
      <c r="D40" s="16" t="n"/>
      <c r="E40" s="16" t="n"/>
      <c r="F40" s="16" t="n"/>
      <c r="G40" s="9">
        <f>IF(A40="","",SUM(B40:C40))</f>
        <v/>
      </c>
      <c r="H40" s="9">
        <f>IF(A40="","",SUM(D40:F40))</f>
        <v/>
      </c>
      <c r="I40" s="9">
        <f>IF(OR(G40="",H40=""),"",G40-H40)</f>
        <v/>
      </c>
      <c r="J40" s="26">
        <f>IFERROR(IF(A40="","",I40/G40),"")</f>
        <v/>
      </c>
      <c r="K40" s="18" t="n"/>
      <c r="L40" s="5">
        <f>IF(A40="","",IF(COUNTIF($A$5:$A$104,A40)&gt;1,"Manuell prüfen: Monat doppelt",IF(COUNTA(B40:F40)&lt;5,"Manuell prüfen: Werte",IF(OR(K40="",K40="Vorläufig"),"Manuell prüfen: Status",IF(Parameter!$B$5="","Manuell prüfen: Parameter",IF(IFERROR(J40,0)&lt;Parameter!$B$5,"Manuell prüfen: Marge","Ohne Auffälligkeit"))))))</f>
        <v/>
      </c>
    </row>
    <row r="41">
      <c r="A41" s="28" t="n"/>
      <c r="B41" s="16" t="n"/>
      <c r="C41" s="16" t="n"/>
      <c r="D41" s="16" t="n"/>
      <c r="E41" s="16" t="n"/>
      <c r="F41" s="16" t="n"/>
      <c r="G41" s="8">
        <f>IF(A41="","",SUM(B41:C41))</f>
        <v/>
      </c>
      <c r="H41" s="8">
        <f>IF(A41="","",SUM(D41:F41))</f>
        <v/>
      </c>
      <c r="I41" s="8">
        <f>IF(OR(G41="",H41=""),"",G41-H41)</f>
        <v/>
      </c>
      <c r="J41" s="29">
        <f>IFERROR(IF(A41="","",I41/G41),"")</f>
        <v/>
      </c>
      <c r="K41" s="18" t="n"/>
      <c r="L41" s="7">
        <f>IF(A41="","",IF(COUNTIF($A$5:$A$104,A41)&gt;1,"Manuell prüfen: Monat doppelt",IF(COUNTA(B41:F41)&lt;5,"Manuell prüfen: Werte",IF(OR(K41="",K41="Vorläufig"),"Manuell prüfen: Status",IF(Parameter!$B$5="","Manuell prüfen: Parameter",IF(IFERROR(J41,0)&lt;Parameter!$B$5,"Manuell prüfen: Marge","Ohne Auffälligkeit"))))))</f>
        <v/>
      </c>
    </row>
    <row r="42">
      <c r="A42" s="28" t="n"/>
      <c r="B42" s="16" t="n"/>
      <c r="C42" s="16" t="n"/>
      <c r="D42" s="16" t="n"/>
      <c r="E42" s="16" t="n"/>
      <c r="F42" s="16" t="n"/>
      <c r="G42" s="9">
        <f>IF(A42="","",SUM(B42:C42))</f>
        <v/>
      </c>
      <c r="H42" s="9">
        <f>IF(A42="","",SUM(D42:F42))</f>
        <v/>
      </c>
      <c r="I42" s="9">
        <f>IF(OR(G42="",H42=""),"",G42-H42)</f>
        <v/>
      </c>
      <c r="J42" s="26">
        <f>IFERROR(IF(A42="","",I42/G42),"")</f>
        <v/>
      </c>
      <c r="K42" s="18" t="n"/>
      <c r="L42" s="5">
        <f>IF(A42="","",IF(COUNTIF($A$5:$A$104,A42)&gt;1,"Manuell prüfen: Monat doppelt",IF(COUNTA(B42:F42)&lt;5,"Manuell prüfen: Werte",IF(OR(K42="",K42="Vorläufig"),"Manuell prüfen: Status",IF(Parameter!$B$5="","Manuell prüfen: Parameter",IF(IFERROR(J42,0)&lt;Parameter!$B$5,"Manuell prüfen: Marge","Ohne Auffälligkeit"))))))</f>
        <v/>
      </c>
    </row>
    <row r="43">
      <c r="A43" s="28" t="n"/>
      <c r="B43" s="16" t="n"/>
      <c r="C43" s="16" t="n"/>
      <c r="D43" s="16" t="n"/>
      <c r="E43" s="16" t="n"/>
      <c r="F43" s="16" t="n"/>
      <c r="G43" s="8">
        <f>IF(A43="","",SUM(B43:C43))</f>
        <v/>
      </c>
      <c r="H43" s="8">
        <f>IF(A43="","",SUM(D43:F43))</f>
        <v/>
      </c>
      <c r="I43" s="8">
        <f>IF(OR(G43="",H43=""),"",G43-H43)</f>
        <v/>
      </c>
      <c r="J43" s="29">
        <f>IFERROR(IF(A43="","",I43/G43),"")</f>
        <v/>
      </c>
      <c r="K43" s="18" t="n"/>
      <c r="L43" s="7">
        <f>IF(A43="","",IF(COUNTIF($A$5:$A$104,A43)&gt;1,"Manuell prüfen: Monat doppelt",IF(COUNTA(B43:F43)&lt;5,"Manuell prüfen: Werte",IF(OR(K43="",K43="Vorläufig"),"Manuell prüfen: Status",IF(Parameter!$B$5="","Manuell prüfen: Parameter",IF(IFERROR(J43,0)&lt;Parameter!$B$5,"Manuell prüfen: Marge","Ohne Auffälligkeit"))))))</f>
        <v/>
      </c>
    </row>
    <row r="44">
      <c r="A44" s="28" t="n"/>
      <c r="B44" s="16" t="n"/>
      <c r="C44" s="16" t="n"/>
      <c r="D44" s="16" t="n"/>
      <c r="E44" s="16" t="n"/>
      <c r="F44" s="16" t="n"/>
      <c r="G44" s="9">
        <f>IF(A44="","",SUM(B44:C44))</f>
        <v/>
      </c>
      <c r="H44" s="9">
        <f>IF(A44="","",SUM(D44:F44))</f>
        <v/>
      </c>
      <c r="I44" s="9">
        <f>IF(OR(G44="",H44=""),"",G44-H44)</f>
        <v/>
      </c>
      <c r="J44" s="26">
        <f>IFERROR(IF(A44="","",I44/G44),"")</f>
        <v/>
      </c>
      <c r="K44" s="18" t="n"/>
      <c r="L44" s="5">
        <f>IF(A44="","",IF(COUNTIF($A$5:$A$104,A44)&gt;1,"Manuell prüfen: Monat doppelt",IF(COUNTA(B44:F44)&lt;5,"Manuell prüfen: Werte",IF(OR(K44="",K44="Vorläufig"),"Manuell prüfen: Status",IF(Parameter!$B$5="","Manuell prüfen: Parameter",IF(IFERROR(J44,0)&lt;Parameter!$B$5,"Manuell prüfen: Marge","Ohne Auffälligkeit"))))))</f>
        <v/>
      </c>
    </row>
    <row r="45">
      <c r="A45" s="28" t="n"/>
      <c r="B45" s="16" t="n"/>
      <c r="C45" s="16" t="n"/>
      <c r="D45" s="16" t="n"/>
      <c r="E45" s="16" t="n"/>
      <c r="F45" s="16" t="n"/>
      <c r="G45" s="8">
        <f>IF(A45="","",SUM(B45:C45))</f>
        <v/>
      </c>
      <c r="H45" s="8">
        <f>IF(A45="","",SUM(D45:F45))</f>
        <v/>
      </c>
      <c r="I45" s="8">
        <f>IF(OR(G45="",H45=""),"",G45-H45)</f>
        <v/>
      </c>
      <c r="J45" s="29">
        <f>IFERROR(IF(A45="","",I45/G45),"")</f>
        <v/>
      </c>
      <c r="K45" s="18" t="n"/>
      <c r="L45" s="7">
        <f>IF(A45="","",IF(COUNTIF($A$5:$A$104,A45)&gt;1,"Manuell prüfen: Monat doppelt",IF(COUNTA(B45:F45)&lt;5,"Manuell prüfen: Werte",IF(OR(K45="",K45="Vorläufig"),"Manuell prüfen: Status",IF(Parameter!$B$5="","Manuell prüfen: Parameter",IF(IFERROR(J45,0)&lt;Parameter!$B$5,"Manuell prüfen: Marge","Ohne Auffälligkeit"))))))</f>
        <v/>
      </c>
    </row>
    <row r="46">
      <c r="A46" s="28" t="n"/>
      <c r="B46" s="16" t="n"/>
      <c r="C46" s="16" t="n"/>
      <c r="D46" s="16" t="n"/>
      <c r="E46" s="16" t="n"/>
      <c r="F46" s="16" t="n"/>
      <c r="G46" s="9">
        <f>IF(A46="","",SUM(B46:C46))</f>
        <v/>
      </c>
      <c r="H46" s="9">
        <f>IF(A46="","",SUM(D46:F46))</f>
        <v/>
      </c>
      <c r="I46" s="9">
        <f>IF(OR(G46="",H46=""),"",G46-H46)</f>
        <v/>
      </c>
      <c r="J46" s="26">
        <f>IFERROR(IF(A46="","",I46/G46),"")</f>
        <v/>
      </c>
      <c r="K46" s="18" t="n"/>
      <c r="L46" s="5">
        <f>IF(A46="","",IF(COUNTIF($A$5:$A$104,A46)&gt;1,"Manuell prüfen: Monat doppelt",IF(COUNTA(B46:F46)&lt;5,"Manuell prüfen: Werte",IF(OR(K46="",K46="Vorläufig"),"Manuell prüfen: Status",IF(Parameter!$B$5="","Manuell prüfen: Parameter",IF(IFERROR(J46,0)&lt;Parameter!$B$5,"Manuell prüfen: Marge","Ohne Auffälligkeit"))))))</f>
        <v/>
      </c>
    </row>
    <row r="47">
      <c r="A47" s="28" t="n"/>
      <c r="B47" s="16" t="n"/>
      <c r="C47" s="16" t="n"/>
      <c r="D47" s="16" t="n"/>
      <c r="E47" s="16" t="n"/>
      <c r="F47" s="16" t="n"/>
      <c r="G47" s="8">
        <f>IF(A47="","",SUM(B47:C47))</f>
        <v/>
      </c>
      <c r="H47" s="8">
        <f>IF(A47="","",SUM(D47:F47))</f>
        <v/>
      </c>
      <c r="I47" s="8">
        <f>IF(OR(G47="",H47=""),"",G47-H47)</f>
        <v/>
      </c>
      <c r="J47" s="29">
        <f>IFERROR(IF(A47="","",I47/G47),"")</f>
        <v/>
      </c>
      <c r="K47" s="18" t="n"/>
      <c r="L47" s="7">
        <f>IF(A47="","",IF(COUNTIF($A$5:$A$104,A47)&gt;1,"Manuell prüfen: Monat doppelt",IF(COUNTA(B47:F47)&lt;5,"Manuell prüfen: Werte",IF(OR(K47="",K47="Vorläufig"),"Manuell prüfen: Status",IF(Parameter!$B$5="","Manuell prüfen: Parameter",IF(IFERROR(J47,0)&lt;Parameter!$B$5,"Manuell prüfen: Marge","Ohne Auffälligkeit"))))))</f>
        <v/>
      </c>
    </row>
    <row r="48">
      <c r="A48" s="28" t="n"/>
      <c r="B48" s="16" t="n"/>
      <c r="C48" s="16" t="n"/>
      <c r="D48" s="16" t="n"/>
      <c r="E48" s="16" t="n"/>
      <c r="F48" s="16" t="n"/>
      <c r="G48" s="9">
        <f>IF(A48="","",SUM(B48:C48))</f>
        <v/>
      </c>
      <c r="H48" s="9">
        <f>IF(A48="","",SUM(D48:F48))</f>
        <v/>
      </c>
      <c r="I48" s="9">
        <f>IF(OR(G48="",H48=""),"",G48-H48)</f>
        <v/>
      </c>
      <c r="J48" s="26">
        <f>IFERROR(IF(A48="","",I48/G48),"")</f>
        <v/>
      </c>
      <c r="K48" s="18" t="n"/>
      <c r="L48" s="5">
        <f>IF(A48="","",IF(COUNTIF($A$5:$A$104,A48)&gt;1,"Manuell prüfen: Monat doppelt",IF(COUNTA(B48:F48)&lt;5,"Manuell prüfen: Werte",IF(OR(K48="",K48="Vorläufig"),"Manuell prüfen: Status",IF(Parameter!$B$5="","Manuell prüfen: Parameter",IF(IFERROR(J48,0)&lt;Parameter!$B$5,"Manuell prüfen: Marge","Ohne Auffälligkeit"))))))</f>
        <v/>
      </c>
    </row>
    <row r="49">
      <c r="A49" s="28" t="n"/>
      <c r="B49" s="16" t="n"/>
      <c r="C49" s="16" t="n"/>
      <c r="D49" s="16" t="n"/>
      <c r="E49" s="16" t="n"/>
      <c r="F49" s="16" t="n"/>
      <c r="G49" s="8">
        <f>IF(A49="","",SUM(B49:C49))</f>
        <v/>
      </c>
      <c r="H49" s="8">
        <f>IF(A49="","",SUM(D49:F49))</f>
        <v/>
      </c>
      <c r="I49" s="8">
        <f>IF(OR(G49="",H49=""),"",G49-H49)</f>
        <v/>
      </c>
      <c r="J49" s="29">
        <f>IFERROR(IF(A49="","",I49/G49),"")</f>
        <v/>
      </c>
      <c r="K49" s="18" t="n"/>
      <c r="L49" s="7">
        <f>IF(A49="","",IF(COUNTIF($A$5:$A$104,A49)&gt;1,"Manuell prüfen: Monat doppelt",IF(COUNTA(B49:F49)&lt;5,"Manuell prüfen: Werte",IF(OR(K49="",K49="Vorläufig"),"Manuell prüfen: Status",IF(Parameter!$B$5="","Manuell prüfen: Parameter",IF(IFERROR(J49,0)&lt;Parameter!$B$5,"Manuell prüfen: Marge","Ohne Auffälligkeit"))))))</f>
        <v/>
      </c>
    </row>
    <row r="50">
      <c r="A50" s="28" t="n"/>
      <c r="B50" s="16" t="n"/>
      <c r="C50" s="16" t="n"/>
      <c r="D50" s="16" t="n"/>
      <c r="E50" s="16" t="n"/>
      <c r="F50" s="16" t="n"/>
      <c r="G50" s="9">
        <f>IF(A50="","",SUM(B50:C50))</f>
        <v/>
      </c>
      <c r="H50" s="9">
        <f>IF(A50="","",SUM(D50:F50))</f>
        <v/>
      </c>
      <c r="I50" s="9">
        <f>IF(OR(G50="",H50=""),"",G50-H50)</f>
        <v/>
      </c>
      <c r="J50" s="26">
        <f>IFERROR(IF(A50="","",I50/G50),"")</f>
        <v/>
      </c>
      <c r="K50" s="18" t="n"/>
      <c r="L50" s="5">
        <f>IF(A50="","",IF(COUNTIF($A$5:$A$104,A50)&gt;1,"Manuell prüfen: Monat doppelt",IF(COUNTA(B50:F50)&lt;5,"Manuell prüfen: Werte",IF(OR(K50="",K50="Vorläufig"),"Manuell prüfen: Status",IF(Parameter!$B$5="","Manuell prüfen: Parameter",IF(IFERROR(J50,0)&lt;Parameter!$B$5,"Manuell prüfen: Marge","Ohne Auffälligkeit"))))))</f>
        <v/>
      </c>
    </row>
    <row r="51">
      <c r="A51" s="28" t="n"/>
      <c r="B51" s="16" t="n"/>
      <c r="C51" s="16" t="n"/>
      <c r="D51" s="16" t="n"/>
      <c r="E51" s="16" t="n"/>
      <c r="F51" s="16" t="n"/>
      <c r="G51" s="8">
        <f>IF(A51="","",SUM(B51:C51))</f>
        <v/>
      </c>
      <c r="H51" s="8">
        <f>IF(A51="","",SUM(D51:F51))</f>
        <v/>
      </c>
      <c r="I51" s="8">
        <f>IF(OR(G51="",H51=""),"",G51-H51)</f>
        <v/>
      </c>
      <c r="J51" s="29">
        <f>IFERROR(IF(A51="","",I51/G51),"")</f>
        <v/>
      </c>
      <c r="K51" s="18" t="n"/>
      <c r="L51" s="7">
        <f>IF(A51="","",IF(COUNTIF($A$5:$A$104,A51)&gt;1,"Manuell prüfen: Monat doppelt",IF(COUNTA(B51:F51)&lt;5,"Manuell prüfen: Werte",IF(OR(K51="",K51="Vorläufig"),"Manuell prüfen: Status",IF(Parameter!$B$5="","Manuell prüfen: Parameter",IF(IFERROR(J51,0)&lt;Parameter!$B$5,"Manuell prüfen: Marge","Ohne Auffälligkeit"))))))</f>
        <v/>
      </c>
    </row>
    <row r="52">
      <c r="A52" s="28" t="n"/>
      <c r="B52" s="16" t="n"/>
      <c r="C52" s="16" t="n"/>
      <c r="D52" s="16" t="n"/>
      <c r="E52" s="16" t="n"/>
      <c r="F52" s="16" t="n"/>
      <c r="G52" s="9">
        <f>IF(A52="","",SUM(B52:C52))</f>
        <v/>
      </c>
      <c r="H52" s="9">
        <f>IF(A52="","",SUM(D52:F52))</f>
        <v/>
      </c>
      <c r="I52" s="9">
        <f>IF(OR(G52="",H52=""),"",G52-H52)</f>
        <v/>
      </c>
      <c r="J52" s="26">
        <f>IFERROR(IF(A52="","",I52/G52),"")</f>
        <v/>
      </c>
      <c r="K52" s="18" t="n"/>
      <c r="L52" s="5">
        <f>IF(A52="","",IF(COUNTIF($A$5:$A$104,A52)&gt;1,"Manuell prüfen: Monat doppelt",IF(COUNTA(B52:F52)&lt;5,"Manuell prüfen: Werte",IF(OR(K52="",K52="Vorläufig"),"Manuell prüfen: Status",IF(Parameter!$B$5="","Manuell prüfen: Parameter",IF(IFERROR(J52,0)&lt;Parameter!$B$5,"Manuell prüfen: Marge","Ohne Auffälligkeit"))))))</f>
        <v/>
      </c>
    </row>
    <row r="53">
      <c r="A53" s="28" t="n"/>
      <c r="B53" s="16" t="n"/>
      <c r="C53" s="16" t="n"/>
      <c r="D53" s="16" t="n"/>
      <c r="E53" s="16" t="n"/>
      <c r="F53" s="16" t="n"/>
      <c r="G53" s="8">
        <f>IF(A53="","",SUM(B53:C53))</f>
        <v/>
      </c>
      <c r="H53" s="8">
        <f>IF(A53="","",SUM(D53:F53))</f>
        <v/>
      </c>
      <c r="I53" s="8">
        <f>IF(OR(G53="",H53=""),"",G53-H53)</f>
        <v/>
      </c>
      <c r="J53" s="29">
        <f>IFERROR(IF(A53="","",I53/G53),"")</f>
        <v/>
      </c>
      <c r="K53" s="18" t="n"/>
      <c r="L53" s="7">
        <f>IF(A53="","",IF(COUNTIF($A$5:$A$104,A53)&gt;1,"Manuell prüfen: Monat doppelt",IF(COUNTA(B53:F53)&lt;5,"Manuell prüfen: Werte",IF(OR(K53="",K53="Vorläufig"),"Manuell prüfen: Status",IF(Parameter!$B$5="","Manuell prüfen: Parameter",IF(IFERROR(J53,0)&lt;Parameter!$B$5,"Manuell prüfen: Marge","Ohne Auffälligkeit"))))))</f>
        <v/>
      </c>
    </row>
    <row r="54">
      <c r="A54" s="28" t="n"/>
      <c r="B54" s="16" t="n"/>
      <c r="C54" s="16" t="n"/>
      <c r="D54" s="16" t="n"/>
      <c r="E54" s="16" t="n"/>
      <c r="F54" s="16" t="n"/>
      <c r="G54" s="9">
        <f>IF(A54="","",SUM(B54:C54))</f>
        <v/>
      </c>
      <c r="H54" s="9">
        <f>IF(A54="","",SUM(D54:F54))</f>
        <v/>
      </c>
      <c r="I54" s="9">
        <f>IF(OR(G54="",H54=""),"",G54-H54)</f>
        <v/>
      </c>
      <c r="J54" s="26">
        <f>IFERROR(IF(A54="","",I54/G54),"")</f>
        <v/>
      </c>
      <c r="K54" s="18" t="n"/>
      <c r="L54" s="5">
        <f>IF(A54="","",IF(COUNTIF($A$5:$A$104,A54)&gt;1,"Manuell prüfen: Monat doppelt",IF(COUNTA(B54:F54)&lt;5,"Manuell prüfen: Werte",IF(OR(K54="",K54="Vorläufig"),"Manuell prüfen: Status",IF(Parameter!$B$5="","Manuell prüfen: Parameter",IF(IFERROR(J54,0)&lt;Parameter!$B$5,"Manuell prüfen: Marge","Ohne Auffälligkeit"))))))</f>
        <v/>
      </c>
    </row>
    <row r="55">
      <c r="A55" s="28" t="n"/>
      <c r="B55" s="16" t="n"/>
      <c r="C55" s="16" t="n"/>
      <c r="D55" s="16" t="n"/>
      <c r="E55" s="16" t="n"/>
      <c r="F55" s="16" t="n"/>
      <c r="G55" s="8">
        <f>IF(A55="","",SUM(B55:C55))</f>
        <v/>
      </c>
      <c r="H55" s="8">
        <f>IF(A55="","",SUM(D55:F55))</f>
        <v/>
      </c>
      <c r="I55" s="8">
        <f>IF(OR(G55="",H55=""),"",G55-H55)</f>
        <v/>
      </c>
      <c r="J55" s="29">
        <f>IFERROR(IF(A55="","",I55/G55),"")</f>
        <v/>
      </c>
      <c r="K55" s="18" t="n"/>
      <c r="L55" s="7">
        <f>IF(A55="","",IF(COUNTIF($A$5:$A$104,A55)&gt;1,"Manuell prüfen: Monat doppelt",IF(COUNTA(B55:F55)&lt;5,"Manuell prüfen: Werte",IF(OR(K55="",K55="Vorläufig"),"Manuell prüfen: Status",IF(Parameter!$B$5="","Manuell prüfen: Parameter",IF(IFERROR(J55,0)&lt;Parameter!$B$5,"Manuell prüfen: Marge","Ohne Auffälligkeit"))))))</f>
        <v/>
      </c>
    </row>
    <row r="56">
      <c r="A56" s="28" t="n"/>
      <c r="B56" s="16" t="n"/>
      <c r="C56" s="16" t="n"/>
      <c r="D56" s="16" t="n"/>
      <c r="E56" s="16" t="n"/>
      <c r="F56" s="16" t="n"/>
      <c r="G56" s="9">
        <f>IF(A56="","",SUM(B56:C56))</f>
        <v/>
      </c>
      <c r="H56" s="9">
        <f>IF(A56="","",SUM(D56:F56))</f>
        <v/>
      </c>
      <c r="I56" s="9">
        <f>IF(OR(G56="",H56=""),"",G56-H56)</f>
        <v/>
      </c>
      <c r="J56" s="26">
        <f>IFERROR(IF(A56="","",I56/G56),"")</f>
        <v/>
      </c>
      <c r="K56" s="18" t="n"/>
      <c r="L56" s="5">
        <f>IF(A56="","",IF(COUNTIF($A$5:$A$104,A56)&gt;1,"Manuell prüfen: Monat doppelt",IF(COUNTA(B56:F56)&lt;5,"Manuell prüfen: Werte",IF(OR(K56="",K56="Vorläufig"),"Manuell prüfen: Status",IF(Parameter!$B$5="","Manuell prüfen: Parameter",IF(IFERROR(J56,0)&lt;Parameter!$B$5,"Manuell prüfen: Marge","Ohne Auffälligkeit"))))))</f>
        <v/>
      </c>
    </row>
    <row r="57">
      <c r="A57" s="28" t="n"/>
      <c r="B57" s="16" t="n"/>
      <c r="C57" s="16" t="n"/>
      <c r="D57" s="16" t="n"/>
      <c r="E57" s="16" t="n"/>
      <c r="F57" s="16" t="n"/>
      <c r="G57" s="8">
        <f>IF(A57="","",SUM(B57:C57))</f>
        <v/>
      </c>
      <c r="H57" s="8">
        <f>IF(A57="","",SUM(D57:F57))</f>
        <v/>
      </c>
      <c r="I57" s="8">
        <f>IF(OR(G57="",H57=""),"",G57-H57)</f>
        <v/>
      </c>
      <c r="J57" s="29">
        <f>IFERROR(IF(A57="","",I57/G57),"")</f>
        <v/>
      </c>
      <c r="K57" s="18" t="n"/>
      <c r="L57" s="7">
        <f>IF(A57="","",IF(COUNTIF($A$5:$A$104,A57)&gt;1,"Manuell prüfen: Monat doppelt",IF(COUNTA(B57:F57)&lt;5,"Manuell prüfen: Werte",IF(OR(K57="",K57="Vorläufig"),"Manuell prüfen: Status",IF(Parameter!$B$5="","Manuell prüfen: Parameter",IF(IFERROR(J57,0)&lt;Parameter!$B$5,"Manuell prüfen: Marge","Ohne Auffälligkeit"))))))</f>
        <v/>
      </c>
    </row>
    <row r="58">
      <c r="A58" s="28" t="n"/>
      <c r="B58" s="16" t="n"/>
      <c r="C58" s="16" t="n"/>
      <c r="D58" s="16" t="n"/>
      <c r="E58" s="16" t="n"/>
      <c r="F58" s="16" t="n"/>
      <c r="G58" s="9">
        <f>IF(A58="","",SUM(B58:C58))</f>
        <v/>
      </c>
      <c r="H58" s="9">
        <f>IF(A58="","",SUM(D58:F58))</f>
        <v/>
      </c>
      <c r="I58" s="9">
        <f>IF(OR(G58="",H58=""),"",G58-H58)</f>
        <v/>
      </c>
      <c r="J58" s="26">
        <f>IFERROR(IF(A58="","",I58/G58),"")</f>
        <v/>
      </c>
      <c r="K58" s="18" t="n"/>
      <c r="L58" s="5">
        <f>IF(A58="","",IF(COUNTIF($A$5:$A$104,A58)&gt;1,"Manuell prüfen: Monat doppelt",IF(COUNTA(B58:F58)&lt;5,"Manuell prüfen: Werte",IF(OR(K58="",K58="Vorläufig"),"Manuell prüfen: Status",IF(Parameter!$B$5="","Manuell prüfen: Parameter",IF(IFERROR(J58,0)&lt;Parameter!$B$5,"Manuell prüfen: Marge","Ohne Auffälligkeit"))))))</f>
        <v/>
      </c>
    </row>
    <row r="59">
      <c r="A59" s="28" t="n"/>
      <c r="B59" s="16" t="n"/>
      <c r="C59" s="16" t="n"/>
      <c r="D59" s="16" t="n"/>
      <c r="E59" s="16" t="n"/>
      <c r="F59" s="16" t="n"/>
      <c r="G59" s="8">
        <f>IF(A59="","",SUM(B59:C59))</f>
        <v/>
      </c>
      <c r="H59" s="8">
        <f>IF(A59="","",SUM(D59:F59))</f>
        <v/>
      </c>
      <c r="I59" s="8">
        <f>IF(OR(G59="",H59=""),"",G59-H59)</f>
        <v/>
      </c>
      <c r="J59" s="29">
        <f>IFERROR(IF(A59="","",I59/G59),"")</f>
        <v/>
      </c>
      <c r="K59" s="18" t="n"/>
      <c r="L59" s="7">
        <f>IF(A59="","",IF(COUNTIF($A$5:$A$104,A59)&gt;1,"Manuell prüfen: Monat doppelt",IF(COUNTA(B59:F59)&lt;5,"Manuell prüfen: Werte",IF(OR(K59="",K59="Vorläufig"),"Manuell prüfen: Status",IF(Parameter!$B$5="","Manuell prüfen: Parameter",IF(IFERROR(J59,0)&lt;Parameter!$B$5,"Manuell prüfen: Marge","Ohne Auffälligkeit"))))))</f>
        <v/>
      </c>
    </row>
    <row r="60">
      <c r="A60" s="28" t="n"/>
      <c r="B60" s="16" t="n"/>
      <c r="C60" s="16" t="n"/>
      <c r="D60" s="16" t="n"/>
      <c r="E60" s="16" t="n"/>
      <c r="F60" s="16" t="n"/>
      <c r="G60" s="9">
        <f>IF(A60="","",SUM(B60:C60))</f>
        <v/>
      </c>
      <c r="H60" s="9">
        <f>IF(A60="","",SUM(D60:F60))</f>
        <v/>
      </c>
      <c r="I60" s="9">
        <f>IF(OR(G60="",H60=""),"",G60-H60)</f>
        <v/>
      </c>
      <c r="J60" s="26">
        <f>IFERROR(IF(A60="","",I60/G60),"")</f>
        <v/>
      </c>
      <c r="K60" s="18" t="n"/>
      <c r="L60" s="5">
        <f>IF(A60="","",IF(COUNTIF($A$5:$A$104,A60)&gt;1,"Manuell prüfen: Monat doppelt",IF(COUNTA(B60:F60)&lt;5,"Manuell prüfen: Werte",IF(OR(K60="",K60="Vorläufig"),"Manuell prüfen: Status",IF(Parameter!$B$5="","Manuell prüfen: Parameter",IF(IFERROR(J60,0)&lt;Parameter!$B$5,"Manuell prüfen: Marge","Ohne Auffälligkeit"))))))</f>
        <v/>
      </c>
    </row>
    <row r="61">
      <c r="A61" s="28" t="n"/>
      <c r="B61" s="16" t="n"/>
      <c r="C61" s="16" t="n"/>
      <c r="D61" s="16" t="n"/>
      <c r="E61" s="16" t="n"/>
      <c r="F61" s="16" t="n"/>
      <c r="G61" s="8">
        <f>IF(A61="","",SUM(B61:C61))</f>
        <v/>
      </c>
      <c r="H61" s="8">
        <f>IF(A61="","",SUM(D61:F61))</f>
        <v/>
      </c>
      <c r="I61" s="8">
        <f>IF(OR(G61="",H61=""),"",G61-H61)</f>
        <v/>
      </c>
      <c r="J61" s="29">
        <f>IFERROR(IF(A61="","",I61/G61),"")</f>
        <v/>
      </c>
      <c r="K61" s="18" t="n"/>
      <c r="L61" s="7">
        <f>IF(A61="","",IF(COUNTIF($A$5:$A$104,A61)&gt;1,"Manuell prüfen: Monat doppelt",IF(COUNTA(B61:F61)&lt;5,"Manuell prüfen: Werte",IF(OR(K61="",K61="Vorläufig"),"Manuell prüfen: Status",IF(Parameter!$B$5="","Manuell prüfen: Parameter",IF(IFERROR(J61,0)&lt;Parameter!$B$5,"Manuell prüfen: Marge","Ohne Auffälligkeit"))))))</f>
        <v/>
      </c>
    </row>
    <row r="62">
      <c r="A62" s="28" t="n"/>
      <c r="B62" s="16" t="n"/>
      <c r="C62" s="16" t="n"/>
      <c r="D62" s="16" t="n"/>
      <c r="E62" s="16" t="n"/>
      <c r="F62" s="16" t="n"/>
      <c r="G62" s="9">
        <f>IF(A62="","",SUM(B62:C62))</f>
        <v/>
      </c>
      <c r="H62" s="9">
        <f>IF(A62="","",SUM(D62:F62))</f>
        <v/>
      </c>
      <c r="I62" s="9">
        <f>IF(OR(G62="",H62=""),"",G62-H62)</f>
        <v/>
      </c>
      <c r="J62" s="26">
        <f>IFERROR(IF(A62="","",I62/G62),"")</f>
        <v/>
      </c>
      <c r="K62" s="18" t="n"/>
      <c r="L62" s="5">
        <f>IF(A62="","",IF(COUNTIF($A$5:$A$104,A62)&gt;1,"Manuell prüfen: Monat doppelt",IF(COUNTA(B62:F62)&lt;5,"Manuell prüfen: Werte",IF(OR(K62="",K62="Vorläufig"),"Manuell prüfen: Status",IF(Parameter!$B$5="","Manuell prüfen: Parameter",IF(IFERROR(J62,0)&lt;Parameter!$B$5,"Manuell prüfen: Marge","Ohne Auffälligkeit"))))))</f>
        <v/>
      </c>
    </row>
    <row r="63">
      <c r="A63" s="28" t="n"/>
      <c r="B63" s="16" t="n"/>
      <c r="C63" s="16" t="n"/>
      <c r="D63" s="16" t="n"/>
      <c r="E63" s="16" t="n"/>
      <c r="F63" s="16" t="n"/>
      <c r="G63" s="8">
        <f>IF(A63="","",SUM(B63:C63))</f>
        <v/>
      </c>
      <c r="H63" s="8">
        <f>IF(A63="","",SUM(D63:F63))</f>
        <v/>
      </c>
      <c r="I63" s="8">
        <f>IF(OR(G63="",H63=""),"",G63-H63)</f>
        <v/>
      </c>
      <c r="J63" s="29">
        <f>IFERROR(IF(A63="","",I63/G63),"")</f>
        <v/>
      </c>
      <c r="K63" s="18" t="n"/>
      <c r="L63" s="7">
        <f>IF(A63="","",IF(COUNTIF($A$5:$A$104,A63)&gt;1,"Manuell prüfen: Monat doppelt",IF(COUNTA(B63:F63)&lt;5,"Manuell prüfen: Werte",IF(OR(K63="",K63="Vorläufig"),"Manuell prüfen: Status",IF(Parameter!$B$5="","Manuell prüfen: Parameter",IF(IFERROR(J63,0)&lt;Parameter!$B$5,"Manuell prüfen: Marge","Ohne Auffälligkeit"))))))</f>
        <v/>
      </c>
    </row>
    <row r="64">
      <c r="A64" s="28" t="n"/>
      <c r="B64" s="16" t="n"/>
      <c r="C64" s="16" t="n"/>
      <c r="D64" s="16" t="n"/>
      <c r="E64" s="16" t="n"/>
      <c r="F64" s="16" t="n"/>
      <c r="G64" s="9">
        <f>IF(A64="","",SUM(B64:C64))</f>
        <v/>
      </c>
      <c r="H64" s="9">
        <f>IF(A64="","",SUM(D64:F64))</f>
        <v/>
      </c>
      <c r="I64" s="9">
        <f>IF(OR(G64="",H64=""),"",G64-H64)</f>
        <v/>
      </c>
      <c r="J64" s="26">
        <f>IFERROR(IF(A64="","",I64/G64),"")</f>
        <v/>
      </c>
      <c r="K64" s="18" t="n"/>
      <c r="L64" s="5">
        <f>IF(A64="","",IF(COUNTIF($A$5:$A$104,A64)&gt;1,"Manuell prüfen: Monat doppelt",IF(COUNTA(B64:F64)&lt;5,"Manuell prüfen: Werte",IF(OR(K64="",K64="Vorläufig"),"Manuell prüfen: Status",IF(Parameter!$B$5="","Manuell prüfen: Parameter",IF(IFERROR(J64,0)&lt;Parameter!$B$5,"Manuell prüfen: Marge","Ohne Auffälligkeit"))))))</f>
        <v/>
      </c>
    </row>
    <row r="65">
      <c r="A65" s="28" t="n"/>
      <c r="B65" s="16" t="n"/>
      <c r="C65" s="16" t="n"/>
      <c r="D65" s="16" t="n"/>
      <c r="E65" s="16" t="n"/>
      <c r="F65" s="16" t="n"/>
      <c r="G65" s="8">
        <f>IF(A65="","",SUM(B65:C65))</f>
        <v/>
      </c>
      <c r="H65" s="8">
        <f>IF(A65="","",SUM(D65:F65))</f>
        <v/>
      </c>
      <c r="I65" s="8">
        <f>IF(OR(G65="",H65=""),"",G65-H65)</f>
        <v/>
      </c>
      <c r="J65" s="29">
        <f>IFERROR(IF(A65="","",I65/G65),"")</f>
        <v/>
      </c>
      <c r="K65" s="18" t="n"/>
      <c r="L65" s="7">
        <f>IF(A65="","",IF(COUNTIF($A$5:$A$104,A65)&gt;1,"Manuell prüfen: Monat doppelt",IF(COUNTA(B65:F65)&lt;5,"Manuell prüfen: Werte",IF(OR(K65="",K65="Vorläufig"),"Manuell prüfen: Status",IF(Parameter!$B$5="","Manuell prüfen: Parameter",IF(IFERROR(J65,0)&lt;Parameter!$B$5,"Manuell prüfen: Marge","Ohne Auffälligkeit"))))))</f>
        <v/>
      </c>
    </row>
    <row r="66">
      <c r="A66" s="28" t="n"/>
      <c r="B66" s="16" t="n"/>
      <c r="C66" s="16" t="n"/>
      <c r="D66" s="16" t="n"/>
      <c r="E66" s="16" t="n"/>
      <c r="F66" s="16" t="n"/>
      <c r="G66" s="9">
        <f>IF(A66="","",SUM(B66:C66))</f>
        <v/>
      </c>
      <c r="H66" s="9">
        <f>IF(A66="","",SUM(D66:F66))</f>
        <v/>
      </c>
      <c r="I66" s="9">
        <f>IF(OR(G66="",H66=""),"",G66-H66)</f>
        <v/>
      </c>
      <c r="J66" s="26">
        <f>IFERROR(IF(A66="","",I66/G66),"")</f>
        <v/>
      </c>
      <c r="K66" s="18" t="n"/>
      <c r="L66" s="5">
        <f>IF(A66="","",IF(COUNTIF($A$5:$A$104,A66)&gt;1,"Manuell prüfen: Monat doppelt",IF(COUNTA(B66:F66)&lt;5,"Manuell prüfen: Werte",IF(OR(K66="",K66="Vorläufig"),"Manuell prüfen: Status",IF(Parameter!$B$5="","Manuell prüfen: Parameter",IF(IFERROR(J66,0)&lt;Parameter!$B$5,"Manuell prüfen: Marge","Ohne Auffälligkeit"))))))</f>
        <v/>
      </c>
    </row>
    <row r="67">
      <c r="A67" s="28" t="n"/>
      <c r="B67" s="16" t="n"/>
      <c r="C67" s="16" t="n"/>
      <c r="D67" s="16" t="n"/>
      <c r="E67" s="16" t="n"/>
      <c r="F67" s="16" t="n"/>
      <c r="G67" s="8">
        <f>IF(A67="","",SUM(B67:C67))</f>
        <v/>
      </c>
      <c r="H67" s="8">
        <f>IF(A67="","",SUM(D67:F67))</f>
        <v/>
      </c>
      <c r="I67" s="8">
        <f>IF(OR(G67="",H67=""),"",G67-H67)</f>
        <v/>
      </c>
      <c r="J67" s="29">
        <f>IFERROR(IF(A67="","",I67/G67),"")</f>
        <v/>
      </c>
      <c r="K67" s="18" t="n"/>
      <c r="L67" s="7">
        <f>IF(A67="","",IF(COUNTIF($A$5:$A$104,A67)&gt;1,"Manuell prüfen: Monat doppelt",IF(COUNTA(B67:F67)&lt;5,"Manuell prüfen: Werte",IF(OR(K67="",K67="Vorläufig"),"Manuell prüfen: Status",IF(Parameter!$B$5="","Manuell prüfen: Parameter",IF(IFERROR(J67,0)&lt;Parameter!$B$5,"Manuell prüfen: Marge","Ohne Auffälligkeit"))))))</f>
        <v/>
      </c>
    </row>
    <row r="68">
      <c r="A68" s="28" t="n"/>
      <c r="B68" s="16" t="n"/>
      <c r="C68" s="16" t="n"/>
      <c r="D68" s="16" t="n"/>
      <c r="E68" s="16" t="n"/>
      <c r="F68" s="16" t="n"/>
      <c r="G68" s="9">
        <f>IF(A68="","",SUM(B68:C68))</f>
        <v/>
      </c>
      <c r="H68" s="9">
        <f>IF(A68="","",SUM(D68:F68))</f>
        <v/>
      </c>
      <c r="I68" s="9">
        <f>IF(OR(G68="",H68=""),"",G68-H68)</f>
        <v/>
      </c>
      <c r="J68" s="26">
        <f>IFERROR(IF(A68="","",I68/G68),"")</f>
        <v/>
      </c>
      <c r="K68" s="18" t="n"/>
      <c r="L68" s="5">
        <f>IF(A68="","",IF(COUNTIF($A$5:$A$104,A68)&gt;1,"Manuell prüfen: Monat doppelt",IF(COUNTA(B68:F68)&lt;5,"Manuell prüfen: Werte",IF(OR(K68="",K68="Vorläufig"),"Manuell prüfen: Status",IF(Parameter!$B$5="","Manuell prüfen: Parameter",IF(IFERROR(J68,0)&lt;Parameter!$B$5,"Manuell prüfen: Marge","Ohne Auffälligkeit"))))))</f>
        <v/>
      </c>
    </row>
    <row r="69">
      <c r="A69" s="28" t="n"/>
      <c r="B69" s="16" t="n"/>
      <c r="C69" s="16" t="n"/>
      <c r="D69" s="16" t="n"/>
      <c r="E69" s="16" t="n"/>
      <c r="F69" s="16" t="n"/>
      <c r="G69" s="8">
        <f>IF(A69="","",SUM(B69:C69))</f>
        <v/>
      </c>
      <c r="H69" s="8">
        <f>IF(A69="","",SUM(D69:F69))</f>
        <v/>
      </c>
      <c r="I69" s="8">
        <f>IF(OR(G69="",H69=""),"",G69-H69)</f>
        <v/>
      </c>
      <c r="J69" s="29">
        <f>IFERROR(IF(A69="","",I69/G69),"")</f>
        <v/>
      </c>
      <c r="K69" s="18" t="n"/>
      <c r="L69" s="7">
        <f>IF(A69="","",IF(COUNTIF($A$5:$A$104,A69)&gt;1,"Manuell prüfen: Monat doppelt",IF(COUNTA(B69:F69)&lt;5,"Manuell prüfen: Werte",IF(OR(K69="",K69="Vorläufig"),"Manuell prüfen: Status",IF(Parameter!$B$5="","Manuell prüfen: Parameter",IF(IFERROR(J69,0)&lt;Parameter!$B$5,"Manuell prüfen: Marge","Ohne Auffälligkeit"))))))</f>
        <v/>
      </c>
    </row>
    <row r="70">
      <c r="A70" s="28" t="n"/>
      <c r="B70" s="16" t="n"/>
      <c r="C70" s="16" t="n"/>
      <c r="D70" s="16" t="n"/>
      <c r="E70" s="16" t="n"/>
      <c r="F70" s="16" t="n"/>
      <c r="G70" s="9">
        <f>IF(A70="","",SUM(B70:C70))</f>
        <v/>
      </c>
      <c r="H70" s="9">
        <f>IF(A70="","",SUM(D70:F70))</f>
        <v/>
      </c>
      <c r="I70" s="9">
        <f>IF(OR(G70="",H70=""),"",G70-H70)</f>
        <v/>
      </c>
      <c r="J70" s="26">
        <f>IFERROR(IF(A70="","",I70/G70),"")</f>
        <v/>
      </c>
      <c r="K70" s="18" t="n"/>
      <c r="L70" s="5">
        <f>IF(A70="","",IF(COUNTIF($A$5:$A$104,A70)&gt;1,"Manuell prüfen: Monat doppelt",IF(COUNTA(B70:F70)&lt;5,"Manuell prüfen: Werte",IF(OR(K70="",K70="Vorläufig"),"Manuell prüfen: Status",IF(Parameter!$B$5="","Manuell prüfen: Parameter",IF(IFERROR(J70,0)&lt;Parameter!$B$5,"Manuell prüfen: Marge","Ohne Auffälligkeit"))))))</f>
        <v/>
      </c>
    </row>
    <row r="71">
      <c r="A71" s="28" t="n"/>
      <c r="B71" s="16" t="n"/>
      <c r="C71" s="16" t="n"/>
      <c r="D71" s="16" t="n"/>
      <c r="E71" s="16" t="n"/>
      <c r="F71" s="16" t="n"/>
      <c r="G71" s="8">
        <f>IF(A71="","",SUM(B71:C71))</f>
        <v/>
      </c>
      <c r="H71" s="8">
        <f>IF(A71="","",SUM(D71:F71))</f>
        <v/>
      </c>
      <c r="I71" s="8">
        <f>IF(OR(G71="",H71=""),"",G71-H71)</f>
        <v/>
      </c>
      <c r="J71" s="29">
        <f>IFERROR(IF(A71="","",I71/G71),"")</f>
        <v/>
      </c>
      <c r="K71" s="18" t="n"/>
      <c r="L71" s="7">
        <f>IF(A71="","",IF(COUNTIF($A$5:$A$104,A71)&gt;1,"Manuell prüfen: Monat doppelt",IF(COUNTA(B71:F71)&lt;5,"Manuell prüfen: Werte",IF(OR(K71="",K71="Vorläufig"),"Manuell prüfen: Status",IF(Parameter!$B$5="","Manuell prüfen: Parameter",IF(IFERROR(J71,0)&lt;Parameter!$B$5,"Manuell prüfen: Marge","Ohne Auffälligkeit"))))))</f>
        <v/>
      </c>
    </row>
    <row r="72">
      <c r="A72" s="28" t="n"/>
      <c r="B72" s="16" t="n"/>
      <c r="C72" s="16" t="n"/>
      <c r="D72" s="16" t="n"/>
      <c r="E72" s="16" t="n"/>
      <c r="F72" s="16" t="n"/>
      <c r="G72" s="9">
        <f>IF(A72="","",SUM(B72:C72))</f>
        <v/>
      </c>
      <c r="H72" s="9">
        <f>IF(A72="","",SUM(D72:F72))</f>
        <v/>
      </c>
      <c r="I72" s="9">
        <f>IF(OR(G72="",H72=""),"",G72-H72)</f>
        <v/>
      </c>
      <c r="J72" s="26">
        <f>IFERROR(IF(A72="","",I72/G72),"")</f>
        <v/>
      </c>
      <c r="K72" s="18" t="n"/>
      <c r="L72" s="5">
        <f>IF(A72="","",IF(COUNTIF($A$5:$A$104,A72)&gt;1,"Manuell prüfen: Monat doppelt",IF(COUNTA(B72:F72)&lt;5,"Manuell prüfen: Werte",IF(OR(K72="",K72="Vorläufig"),"Manuell prüfen: Status",IF(Parameter!$B$5="","Manuell prüfen: Parameter",IF(IFERROR(J72,0)&lt;Parameter!$B$5,"Manuell prüfen: Marge","Ohne Auffälligkeit"))))))</f>
        <v/>
      </c>
    </row>
    <row r="73">
      <c r="A73" s="28" t="n"/>
      <c r="B73" s="16" t="n"/>
      <c r="C73" s="16" t="n"/>
      <c r="D73" s="16" t="n"/>
      <c r="E73" s="16" t="n"/>
      <c r="F73" s="16" t="n"/>
      <c r="G73" s="8">
        <f>IF(A73="","",SUM(B73:C73))</f>
        <v/>
      </c>
      <c r="H73" s="8">
        <f>IF(A73="","",SUM(D73:F73))</f>
        <v/>
      </c>
      <c r="I73" s="8">
        <f>IF(OR(G73="",H73=""),"",G73-H73)</f>
        <v/>
      </c>
      <c r="J73" s="29">
        <f>IFERROR(IF(A73="","",I73/G73),"")</f>
        <v/>
      </c>
      <c r="K73" s="18" t="n"/>
      <c r="L73" s="7">
        <f>IF(A73="","",IF(COUNTIF($A$5:$A$104,A73)&gt;1,"Manuell prüfen: Monat doppelt",IF(COUNTA(B73:F73)&lt;5,"Manuell prüfen: Werte",IF(OR(K73="",K73="Vorläufig"),"Manuell prüfen: Status",IF(Parameter!$B$5="","Manuell prüfen: Parameter",IF(IFERROR(J73,0)&lt;Parameter!$B$5,"Manuell prüfen: Marge","Ohne Auffälligkeit"))))))</f>
        <v/>
      </c>
    </row>
    <row r="74">
      <c r="A74" s="28" t="n"/>
      <c r="B74" s="16" t="n"/>
      <c r="C74" s="16" t="n"/>
      <c r="D74" s="16" t="n"/>
      <c r="E74" s="16" t="n"/>
      <c r="F74" s="16" t="n"/>
      <c r="G74" s="9">
        <f>IF(A74="","",SUM(B74:C74))</f>
        <v/>
      </c>
      <c r="H74" s="9">
        <f>IF(A74="","",SUM(D74:F74))</f>
        <v/>
      </c>
      <c r="I74" s="9">
        <f>IF(OR(G74="",H74=""),"",G74-H74)</f>
        <v/>
      </c>
      <c r="J74" s="26">
        <f>IFERROR(IF(A74="","",I74/G74),"")</f>
        <v/>
      </c>
      <c r="K74" s="18" t="n"/>
      <c r="L74" s="5">
        <f>IF(A74="","",IF(COUNTIF($A$5:$A$104,A74)&gt;1,"Manuell prüfen: Monat doppelt",IF(COUNTA(B74:F74)&lt;5,"Manuell prüfen: Werte",IF(OR(K74="",K74="Vorläufig"),"Manuell prüfen: Status",IF(Parameter!$B$5="","Manuell prüfen: Parameter",IF(IFERROR(J74,0)&lt;Parameter!$B$5,"Manuell prüfen: Marge","Ohne Auffälligkeit"))))))</f>
        <v/>
      </c>
    </row>
    <row r="75">
      <c r="A75" s="28" t="n"/>
      <c r="B75" s="16" t="n"/>
      <c r="C75" s="16" t="n"/>
      <c r="D75" s="16" t="n"/>
      <c r="E75" s="16" t="n"/>
      <c r="F75" s="16" t="n"/>
      <c r="G75" s="8">
        <f>IF(A75="","",SUM(B75:C75))</f>
        <v/>
      </c>
      <c r="H75" s="8">
        <f>IF(A75="","",SUM(D75:F75))</f>
        <v/>
      </c>
      <c r="I75" s="8">
        <f>IF(OR(G75="",H75=""),"",G75-H75)</f>
        <v/>
      </c>
      <c r="J75" s="29">
        <f>IFERROR(IF(A75="","",I75/G75),"")</f>
        <v/>
      </c>
      <c r="K75" s="18" t="n"/>
      <c r="L75" s="7">
        <f>IF(A75="","",IF(COUNTIF($A$5:$A$104,A75)&gt;1,"Manuell prüfen: Monat doppelt",IF(COUNTA(B75:F75)&lt;5,"Manuell prüfen: Werte",IF(OR(K75="",K75="Vorläufig"),"Manuell prüfen: Status",IF(Parameter!$B$5="","Manuell prüfen: Parameter",IF(IFERROR(J75,0)&lt;Parameter!$B$5,"Manuell prüfen: Marge","Ohne Auffälligkeit"))))))</f>
        <v/>
      </c>
    </row>
    <row r="76">
      <c r="A76" s="28" t="n"/>
      <c r="B76" s="16" t="n"/>
      <c r="C76" s="16" t="n"/>
      <c r="D76" s="16" t="n"/>
      <c r="E76" s="16" t="n"/>
      <c r="F76" s="16" t="n"/>
      <c r="G76" s="9">
        <f>IF(A76="","",SUM(B76:C76))</f>
        <v/>
      </c>
      <c r="H76" s="9">
        <f>IF(A76="","",SUM(D76:F76))</f>
        <v/>
      </c>
      <c r="I76" s="9">
        <f>IF(OR(G76="",H76=""),"",G76-H76)</f>
        <v/>
      </c>
      <c r="J76" s="26">
        <f>IFERROR(IF(A76="","",I76/G76),"")</f>
        <v/>
      </c>
      <c r="K76" s="18" t="n"/>
      <c r="L76" s="5">
        <f>IF(A76="","",IF(COUNTIF($A$5:$A$104,A76)&gt;1,"Manuell prüfen: Monat doppelt",IF(COUNTA(B76:F76)&lt;5,"Manuell prüfen: Werte",IF(OR(K76="",K76="Vorläufig"),"Manuell prüfen: Status",IF(Parameter!$B$5="","Manuell prüfen: Parameter",IF(IFERROR(J76,0)&lt;Parameter!$B$5,"Manuell prüfen: Marge","Ohne Auffälligkeit"))))))</f>
        <v/>
      </c>
    </row>
    <row r="77">
      <c r="A77" s="28" t="n"/>
      <c r="B77" s="16" t="n"/>
      <c r="C77" s="16" t="n"/>
      <c r="D77" s="16" t="n"/>
      <c r="E77" s="16" t="n"/>
      <c r="F77" s="16" t="n"/>
      <c r="G77" s="8">
        <f>IF(A77="","",SUM(B77:C77))</f>
        <v/>
      </c>
      <c r="H77" s="8">
        <f>IF(A77="","",SUM(D77:F77))</f>
        <v/>
      </c>
      <c r="I77" s="8">
        <f>IF(OR(G77="",H77=""),"",G77-H77)</f>
        <v/>
      </c>
      <c r="J77" s="29">
        <f>IFERROR(IF(A77="","",I77/G77),"")</f>
        <v/>
      </c>
      <c r="K77" s="18" t="n"/>
      <c r="L77" s="7">
        <f>IF(A77="","",IF(COUNTIF($A$5:$A$104,A77)&gt;1,"Manuell prüfen: Monat doppelt",IF(COUNTA(B77:F77)&lt;5,"Manuell prüfen: Werte",IF(OR(K77="",K77="Vorläufig"),"Manuell prüfen: Status",IF(Parameter!$B$5="","Manuell prüfen: Parameter",IF(IFERROR(J77,0)&lt;Parameter!$B$5,"Manuell prüfen: Marge","Ohne Auffälligkeit"))))))</f>
        <v/>
      </c>
    </row>
    <row r="78">
      <c r="A78" s="28" t="n"/>
      <c r="B78" s="16" t="n"/>
      <c r="C78" s="16" t="n"/>
      <c r="D78" s="16" t="n"/>
      <c r="E78" s="16" t="n"/>
      <c r="F78" s="16" t="n"/>
      <c r="G78" s="9">
        <f>IF(A78="","",SUM(B78:C78))</f>
        <v/>
      </c>
      <c r="H78" s="9">
        <f>IF(A78="","",SUM(D78:F78))</f>
        <v/>
      </c>
      <c r="I78" s="9">
        <f>IF(OR(G78="",H78=""),"",G78-H78)</f>
        <v/>
      </c>
      <c r="J78" s="26">
        <f>IFERROR(IF(A78="","",I78/G78),"")</f>
        <v/>
      </c>
      <c r="K78" s="18" t="n"/>
      <c r="L78" s="5">
        <f>IF(A78="","",IF(COUNTIF($A$5:$A$104,A78)&gt;1,"Manuell prüfen: Monat doppelt",IF(COUNTA(B78:F78)&lt;5,"Manuell prüfen: Werte",IF(OR(K78="",K78="Vorläufig"),"Manuell prüfen: Status",IF(Parameter!$B$5="","Manuell prüfen: Parameter",IF(IFERROR(J78,0)&lt;Parameter!$B$5,"Manuell prüfen: Marge","Ohne Auffälligkeit"))))))</f>
        <v/>
      </c>
    </row>
    <row r="79">
      <c r="A79" s="28" t="n"/>
      <c r="B79" s="16" t="n"/>
      <c r="C79" s="16" t="n"/>
      <c r="D79" s="16" t="n"/>
      <c r="E79" s="16" t="n"/>
      <c r="F79" s="16" t="n"/>
      <c r="G79" s="8">
        <f>IF(A79="","",SUM(B79:C79))</f>
        <v/>
      </c>
      <c r="H79" s="8">
        <f>IF(A79="","",SUM(D79:F79))</f>
        <v/>
      </c>
      <c r="I79" s="8">
        <f>IF(OR(G79="",H79=""),"",G79-H79)</f>
        <v/>
      </c>
      <c r="J79" s="29">
        <f>IFERROR(IF(A79="","",I79/G79),"")</f>
        <v/>
      </c>
      <c r="K79" s="18" t="n"/>
      <c r="L79" s="7">
        <f>IF(A79="","",IF(COUNTIF($A$5:$A$104,A79)&gt;1,"Manuell prüfen: Monat doppelt",IF(COUNTA(B79:F79)&lt;5,"Manuell prüfen: Werte",IF(OR(K79="",K79="Vorläufig"),"Manuell prüfen: Status",IF(Parameter!$B$5="","Manuell prüfen: Parameter",IF(IFERROR(J79,0)&lt;Parameter!$B$5,"Manuell prüfen: Marge","Ohne Auffälligkeit"))))))</f>
        <v/>
      </c>
    </row>
    <row r="80">
      <c r="A80" s="28" t="n"/>
      <c r="B80" s="16" t="n"/>
      <c r="C80" s="16" t="n"/>
      <c r="D80" s="16" t="n"/>
      <c r="E80" s="16" t="n"/>
      <c r="F80" s="16" t="n"/>
      <c r="G80" s="9">
        <f>IF(A80="","",SUM(B80:C80))</f>
        <v/>
      </c>
      <c r="H80" s="9">
        <f>IF(A80="","",SUM(D80:F80))</f>
        <v/>
      </c>
      <c r="I80" s="9">
        <f>IF(OR(G80="",H80=""),"",G80-H80)</f>
        <v/>
      </c>
      <c r="J80" s="26">
        <f>IFERROR(IF(A80="","",I80/G80),"")</f>
        <v/>
      </c>
      <c r="K80" s="18" t="n"/>
      <c r="L80" s="5">
        <f>IF(A80="","",IF(COUNTIF($A$5:$A$104,A80)&gt;1,"Manuell prüfen: Monat doppelt",IF(COUNTA(B80:F80)&lt;5,"Manuell prüfen: Werte",IF(OR(K80="",K80="Vorläufig"),"Manuell prüfen: Status",IF(Parameter!$B$5="","Manuell prüfen: Parameter",IF(IFERROR(J80,0)&lt;Parameter!$B$5,"Manuell prüfen: Marge","Ohne Auffälligkeit"))))))</f>
        <v/>
      </c>
    </row>
    <row r="81">
      <c r="A81" s="28" t="n"/>
      <c r="B81" s="16" t="n"/>
      <c r="C81" s="16" t="n"/>
      <c r="D81" s="16" t="n"/>
      <c r="E81" s="16" t="n"/>
      <c r="F81" s="16" t="n"/>
      <c r="G81" s="8">
        <f>IF(A81="","",SUM(B81:C81))</f>
        <v/>
      </c>
      <c r="H81" s="8">
        <f>IF(A81="","",SUM(D81:F81))</f>
        <v/>
      </c>
      <c r="I81" s="8">
        <f>IF(OR(G81="",H81=""),"",G81-H81)</f>
        <v/>
      </c>
      <c r="J81" s="29">
        <f>IFERROR(IF(A81="","",I81/G81),"")</f>
        <v/>
      </c>
      <c r="K81" s="18" t="n"/>
      <c r="L81" s="7">
        <f>IF(A81="","",IF(COUNTIF($A$5:$A$104,A81)&gt;1,"Manuell prüfen: Monat doppelt",IF(COUNTA(B81:F81)&lt;5,"Manuell prüfen: Werte",IF(OR(K81="",K81="Vorläufig"),"Manuell prüfen: Status",IF(Parameter!$B$5="","Manuell prüfen: Parameter",IF(IFERROR(J81,0)&lt;Parameter!$B$5,"Manuell prüfen: Marge","Ohne Auffälligkeit"))))))</f>
        <v/>
      </c>
    </row>
    <row r="82">
      <c r="A82" s="28" t="n"/>
      <c r="B82" s="16" t="n"/>
      <c r="C82" s="16" t="n"/>
      <c r="D82" s="16" t="n"/>
      <c r="E82" s="16" t="n"/>
      <c r="F82" s="16" t="n"/>
      <c r="G82" s="9">
        <f>IF(A82="","",SUM(B82:C82))</f>
        <v/>
      </c>
      <c r="H82" s="9">
        <f>IF(A82="","",SUM(D82:F82))</f>
        <v/>
      </c>
      <c r="I82" s="9">
        <f>IF(OR(G82="",H82=""),"",G82-H82)</f>
        <v/>
      </c>
      <c r="J82" s="26">
        <f>IFERROR(IF(A82="","",I82/G82),"")</f>
        <v/>
      </c>
      <c r="K82" s="18" t="n"/>
      <c r="L82" s="5">
        <f>IF(A82="","",IF(COUNTIF($A$5:$A$104,A82)&gt;1,"Manuell prüfen: Monat doppelt",IF(COUNTA(B82:F82)&lt;5,"Manuell prüfen: Werte",IF(OR(K82="",K82="Vorläufig"),"Manuell prüfen: Status",IF(Parameter!$B$5="","Manuell prüfen: Parameter",IF(IFERROR(J82,0)&lt;Parameter!$B$5,"Manuell prüfen: Marge","Ohne Auffälligkeit"))))))</f>
        <v/>
      </c>
    </row>
    <row r="83">
      <c r="A83" s="28" t="n"/>
      <c r="B83" s="16" t="n"/>
      <c r="C83" s="16" t="n"/>
      <c r="D83" s="16" t="n"/>
      <c r="E83" s="16" t="n"/>
      <c r="F83" s="16" t="n"/>
      <c r="G83" s="8">
        <f>IF(A83="","",SUM(B83:C83))</f>
        <v/>
      </c>
      <c r="H83" s="8">
        <f>IF(A83="","",SUM(D83:F83))</f>
        <v/>
      </c>
      <c r="I83" s="8">
        <f>IF(OR(G83="",H83=""),"",G83-H83)</f>
        <v/>
      </c>
      <c r="J83" s="29">
        <f>IFERROR(IF(A83="","",I83/G83),"")</f>
        <v/>
      </c>
      <c r="K83" s="18" t="n"/>
      <c r="L83" s="7">
        <f>IF(A83="","",IF(COUNTIF($A$5:$A$104,A83)&gt;1,"Manuell prüfen: Monat doppelt",IF(COUNTA(B83:F83)&lt;5,"Manuell prüfen: Werte",IF(OR(K83="",K83="Vorläufig"),"Manuell prüfen: Status",IF(Parameter!$B$5="","Manuell prüfen: Parameter",IF(IFERROR(J83,0)&lt;Parameter!$B$5,"Manuell prüfen: Marge","Ohne Auffälligkeit"))))))</f>
        <v/>
      </c>
    </row>
    <row r="84">
      <c r="A84" s="28" t="n"/>
      <c r="B84" s="16" t="n"/>
      <c r="C84" s="16" t="n"/>
      <c r="D84" s="16" t="n"/>
      <c r="E84" s="16" t="n"/>
      <c r="F84" s="16" t="n"/>
      <c r="G84" s="9">
        <f>IF(A84="","",SUM(B84:C84))</f>
        <v/>
      </c>
      <c r="H84" s="9">
        <f>IF(A84="","",SUM(D84:F84))</f>
        <v/>
      </c>
      <c r="I84" s="9">
        <f>IF(OR(G84="",H84=""),"",G84-H84)</f>
        <v/>
      </c>
      <c r="J84" s="26">
        <f>IFERROR(IF(A84="","",I84/G84),"")</f>
        <v/>
      </c>
      <c r="K84" s="18" t="n"/>
      <c r="L84" s="5">
        <f>IF(A84="","",IF(COUNTIF($A$5:$A$104,A84)&gt;1,"Manuell prüfen: Monat doppelt",IF(COUNTA(B84:F84)&lt;5,"Manuell prüfen: Werte",IF(OR(K84="",K84="Vorläufig"),"Manuell prüfen: Status",IF(Parameter!$B$5="","Manuell prüfen: Parameter",IF(IFERROR(J84,0)&lt;Parameter!$B$5,"Manuell prüfen: Marge","Ohne Auffälligkeit"))))))</f>
        <v/>
      </c>
    </row>
    <row r="85">
      <c r="A85" s="28" t="n"/>
      <c r="B85" s="16" t="n"/>
      <c r="C85" s="16" t="n"/>
      <c r="D85" s="16" t="n"/>
      <c r="E85" s="16" t="n"/>
      <c r="F85" s="16" t="n"/>
      <c r="G85" s="8">
        <f>IF(A85="","",SUM(B85:C85))</f>
        <v/>
      </c>
      <c r="H85" s="8">
        <f>IF(A85="","",SUM(D85:F85))</f>
        <v/>
      </c>
      <c r="I85" s="8">
        <f>IF(OR(G85="",H85=""),"",G85-H85)</f>
        <v/>
      </c>
      <c r="J85" s="29">
        <f>IFERROR(IF(A85="","",I85/G85),"")</f>
        <v/>
      </c>
      <c r="K85" s="18" t="n"/>
      <c r="L85" s="7">
        <f>IF(A85="","",IF(COUNTIF($A$5:$A$104,A85)&gt;1,"Manuell prüfen: Monat doppelt",IF(COUNTA(B85:F85)&lt;5,"Manuell prüfen: Werte",IF(OR(K85="",K85="Vorläufig"),"Manuell prüfen: Status",IF(Parameter!$B$5="","Manuell prüfen: Parameter",IF(IFERROR(J85,0)&lt;Parameter!$B$5,"Manuell prüfen: Marge","Ohne Auffälligkeit"))))))</f>
        <v/>
      </c>
    </row>
    <row r="86">
      <c r="A86" s="28" t="n"/>
      <c r="B86" s="16" t="n"/>
      <c r="C86" s="16" t="n"/>
      <c r="D86" s="16" t="n"/>
      <c r="E86" s="16" t="n"/>
      <c r="F86" s="16" t="n"/>
      <c r="G86" s="9">
        <f>IF(A86="","",SUM(B86:C86))</f>
        <v/>
      </c>
      <c r="H86" s="9">
        <f>IF(A86="","",SUM(D86:F86))</f>
        <v/>
      </c>
      <c r="I86" s="9">
        <f>IF(OR(G86="",H86=""),"",G86-H86)</f>
        <v/>
      </c>
      <c r="J86" s="26">
        <f>IFERROR(IF(A86="","",I86/G86),"")</f>
        <v/>
      </c>
      <c r="K86" s="18" t="n"/>
      <c r="L86" s="5">
        <f>IF(A86="","",IF(COUNTIF($A$5:$A$104,A86)&gt;1,"Manuell prüfen: Monat doppelt",IF(COUNTA(B86:F86)&lt;5,"Manuell prüfen: Werte",IF(OR(K86="",K86="Vorläufig"),"Manuell prüfen: Status",IF(Parameter!$B$5="","Manuell prüfen: Parameter",IF(IFERROR(J86,0)&lt;Parameter!$B$5,"Manuell prüfen: Marge","Ohne Auffälligkeit"))))))</f>
        <v/>
      </c>
    </row>
    <row r="87">
      <c r="A87" s="28" t="n"/>
      <c r="B87" s="16" t="n"/>
      <c r="C87" s="16" t="n"/>
      <c r="D87" s="16" t="n"/>
      <c r="E87" s="16" t="n"/>
      <c r="F87" s="16" t="n"/>
      <c r="G87" s="8">
        <f>IF(A87="","",SUM(B87:C87))</f>
        <v/>
      </c>
      <c r="H87" s="8">
        <f>IF(A87="","",SUM(D87:F87))</f>
        <v/>
      </c>
      <c r="I87" s="8">
        <f>IF(OR(G87="",H87=""),"",G87-H87)</f>
        <v/>
      </c>
      <c r="J87" s="29">
        <f>IFERROR(IF(A87="","",I87/G87),"")</f>
        <v/>
      </c>
      <c r="K87" s="18" t="n"/>
      <c r="L87" s="7">
        <f>IF(A87="","",IF(COUNTIF($A$5:$A$104,A87)&gt;1,"Manuell prüfen: Monat doppelt",IF(COUNTA(B87:F87)&lt;5,"Manuell prüfen: Werte",IF(OR(K87="",K87="Vorläufig"),"Manuell prüfen: Status",IF(Parameter!$B$5="","Manuell prüfen: Parameter",IF(IFERROR(J87,0)&lt;Parameter!$B$5,"Manuell prüfen: Marge","Ohne Auffälligkeit"))))))</f>
        <v/>
      </c>
    </row>
    <row r="88">
      <c r="A88" s="28" t="n"/>
      <c r="B88" s="16" t="n"/>
      <c r="C88" s="16" t="n"/>
      <c r="D88" s="16" t="n"/>
      <c r="E88" s="16" t="n"/>
      <c r="F88" s="16" t="n"/>
      <c r="G88" s="9">
        <f>IF(A88="","",SUM(B88:C88))</f>
        <v/>
      </c>
      <c r="H88" s="9">
        <f>IF(A88="","",SUM(D88:F88))</f>
        <v/>
      </c>
      <c r="I88" s="9">
        <f>IF(OR(G88="",H88=""),"",G88-H88)</f>
        <v/>
      </c>
      <c r="J88" s="26">
        <f>IFERROR(IF(A88="","",I88/G88),"")</f>
        <v/>
      </c>
      <c r="K88" s="18" t="n"/>
      <c r="L88" s="5">
        <f>IF(A88="","",IF(COUNTIF($A$5:$A$104,A88)&gt;1,"Manuell prüfen: Monat doppelt",IF(COUNTA(B88:F88)&lt;5,"Manuell prüfen: Werte",IF(OR(K88="",K88="Vorläufig"),"Manuell prüfen: Status",IF(Parameter!$B$5="","Manuell prüfen: Parameter",IF(IFERROR(J88,0)&lt;Parameter!$B$5,"Manuell prüfen: Marge","Ohne Auffälligkeit"))))))</f>
        <v/>
      </c>
    </row>
    <row r="89">
      <c r="A89" s="28" t="n"/>
      <c r="B89" s="16" t="n"/>
      <c r="C89" s="16" t="n"/>
      <c r="D89" s="16" t="n"/>
      <c r="E89" s="16" t="n"/>
      <c r="F89" s="16" t="n"/>
      <c r="G89" s="8">
        <f>IF(A89="","",SUM(B89:C89))</f>
        <v/>
      </c>
      <c r="H89" s="8">
        <f>IF(A89="","",SUM(D89:F89))</f>
        <v/>
      </c>
      <c r="I89" s="8">
        <f>IF(OR(G89="",H89=""),"",G89-H89)</f>
        <v/>
      </c>
      <c r="J89" s="29">
        <f>IFERROR(IF(A89="","",I89/G89),"")</f>
        <v/>
      </c>
      <c r="K89" s="18" t="n"/>
      <c r="L89" s="7">
        <f>IF(A89="","",IF(COUNTIF($A$5:$A$104,A89)&gt;1,"Manuell prüfen: Monat doppelt",IF(COUNTA(B89:F89)&lt;5,"Manuell prüfen: Werte",IF(OR(K89="",K89="Vorläufig"),"Manuell prüfen: Status",IF(Parameter!$B$5="","Manuell prüfen: Parameter",IF(IFERROR(J89,0)&lt;Parameter!$B$5,"Manuell prüfen: Marge","Ohne Auffälligkeit"))))))</f>
        <v/>
      </c>
    </row>
    <row r="90">
      <c r="A90" s="28" t="n"/>
      <c r="B90" s="16" t="n"/>
      <c r="C90" s="16" t="n"/>
      <c r="D90" s="16" t="n"/>
      <c r="E90" s="16" t="n"/>
      <c r="F90" s="16" t="n"/>
      <c r="G90" s="9">
        <f>IF(A90="","",SUM(B90:C90))</f>
        <v/>
      </c>
      <c r="H90" s="9">
        <f>IF(A90="","",SUM(D90:F90))</f>
        <v/>
      </c>
      <c r="I90" s="9">
        <f>IF(OR(G90="",H90=""),"",G90-H90)</f>
        <v/>
      </c>
      <c r="J90" s="26">
        <f>IFERROR(IF(A90="","",I90/G90),"")</f>
        <v/>
      </c>
      <c r="K90" s="18" t="n"/>
      <c r="L90" s="5">
        <f>IF(A90="","",IF(COUNTIF($A$5:$A$104,A90)&gt;1,"Manuell prüfen: Monat doppelt",IF(COUNTA(B90:F90)&lt;5,"Manuell prüfen: Werte",IF(OR(K90="",K90="Vorläufig"),"Manuell prüfen: Status",IF(Parameter!$B$5="","Manuell prüfen: Parameter",IF(IFERROR(J90,0)&lt;Parameter!$B$5,"Manuell prüfen: Marge","Ohne Auffälligkeit"))))))</f>
        <v/>
      </c>
    </row>
    <row r="91">
      <c r="A91" s="28" t="n"/>
      <c r="B91" s="16" t="n"/>
      <c r="C91" s="16" t="n"/>
      <c r="D91" s="16" t="n"/>
      <c r="E91" s="16" t="n"/>
      <c r="F91" s="16" t="n"/>
      <c r="G91" s="8">
        <f>IF(A91="","",SUM(B91:C91))</f>
        <v/>
      </c>
      <c r="H91" s="8">
        <f>IF(A91="","",SUM(D91:F91))</f>
        <v/>
      </c>
      <c r="I91" s="8">
        <f>IF(OR(G91="",H91=""),"",G91-H91)</f>
        <v/>
      </c>
      <c r="J91" s="29">
        <f>IFERROR(IF(A91="","",I91/G91),"")</f>
        <v/>
      </c>
      <c r="K91" s="18" t="n"/>
      <c r="L91" s="7">
        <f>IF(A91="","",IF(COUNTIF($A$5:$A$104,A91)&gt;1,"Manuell prüfen: Monat doppelt",IF(COUNTA(B91:F91)&lt;5,"Manuell prüfen: Werte",IF(OR(K91="",K91="Vorläufig"),"Manuell prüfen: Status",IF(Parameter!$B$5="","Manuell prüfen: Parameter",IF(IFERROR(J91,0)&lt;Parameter!$B$5,"Manuell prüfen: Marge","Ohne Auffälligkeit"))))))</f>
        <v/>
      </c>
    </row>
    <row r="92">
      <c r="A92" s="28" t="n"/>
      <c r="B92" s="16" t="n"/>
      <c r="C92" s="16" t="n"/>
      <c r="D92" s="16" t="n"/>
      <c r="E92" s="16" t="n"/>
      <c r="F92" s="16" t="n"/>
      <c r="G92" s="9">
        <f>IF(A92="","",SUM(B92:C92))</f>
        <v/>
      </c>
      <c r="H92" s="9">
        <f>IF(A92="","",SUM(D92:F92))</f>
        <v/>
      </c>
      <c r="I92" s="9">
        <f>IF(OR(G92="",H92=""),"",G92-H92)</f>
        <v/>
      </c>
      <c r="J92" s="26">
        <f>IFERROR(IF(A92="","",I92/G92),"")</f>
        <v/>
      </c>
      <c r="K92" s="18" t="n"/>
      <c r="L92" s="5">
        <f>IF(A92="","",IF(COUNTIF($A$5:$A$104,A92)&gt;1,"Manuell prüfen: Monat doppelt",IF(COUNTA(B92:F92)&lt;5,"Manuell prüfen: Werte",IF(OR(K92="",K92="Vorläufig"),"Manuell prüfen: Status",IF(Parameter!$B$5="","Manuell prüfen: Parameter",IF(IFERROR(J92,0)&lt;Parameter!$B$5,"Manuell prüfen: Marge","Ohne Auffälligkeit"))))))</f>
        <v/>
      </c>
    </row>
    <row r="93">
      <c r="A93" s="28" t="n"/>
      <c r="B93" s="16" t="n"/>
      <c r="C93" s="16" t="n"/>
      <c r="D93" s="16" t="n"/>
      <c r="E93" s="16" t="n"/>
      <c r="F93" s="16" t="n"/>
      <c r="G93" s="8">
        <f>IF(A93="","",SUM(B93:C93))</f>
        <v/>
      </c>
      <c r="H93" s="8">
        <f>IF(A93="","",SUM(D93:F93))</f>
        <v/>
      </c>
      <c r="I93" s="8">
        <f>IF(OR(G93="",H93=""),"",G93-H93)</f>
        <v/>
      </c>
      <c r="J93" s="29">
        <f>IFERROR(IF(A93="","",I93/G93),"")</f>
        <v/>
      </c>
      <c r="K93" s="18" t="n"/>
      <c r="L93" s="7">
        <f>IF(A93="","",IF(COUNTIF($A$5:$A$104,A93)&gt;1,"Manuell prüfen: Monat doppelt",IF(COUNTA(B93:F93)&lt;5,"Manuell prüfen: Werte",IF(OR(K93="",K93="Vorläufig"),"Manuell prüfen: Status",IF(Parameter!$B$5="","Manuell prüfen: Parameter",IF(IFERROR(J93,0)&lt;Parameter!$B$5,"Manuell prüfen: Marge","Ohne Auffälligkeit"))))))</f>
        <v/>
      </c>
    </row>
    <row r="94">
      <c r="A94" s="28" t="n"/>
      <c r="B94" s="16" t="n"/>
      <c r="C94" s="16" t="n"/>
      <c r="D94" s="16" t="n"/>
      <c r="E94" s="16" t="n"/>
      <c r="F94" s="16" t="n"/>
      <c r="G94" s="9">
        <f>IF(A94="","",SUM(B94:C94))</f>
        <v/>
      </c>
      <c r="H94" s="9">
        <f>IF(A94="","",SUM(D94:F94))</f>
        <v/>
      </c>
      <c r="I94" s="9">
        <f>IF(OR(G94="",H94=""),"",G94-H94)</f>
        <v/>
      </c>
      <c r="J94" s="26">
        <f>IFERROR(IF(A94="","",I94/G94),"")</f>
        <v/>
      </c>
      <c r="K94" s="18" t="n"/>
      <c r="L94" s="5">
        <f>IF(A94="","",IF(COUNTIF($A$5:$A$104,A94)&gt;1,"Manuell prüfen: Monat doppelt",IF(COUNTA(B94:F94)&lt;5,"Manuell prüfen: Werte",IF(OR(K94="",K94="Vorläufig"),"Manuell prüfen: Status",IF(Parameter!$B$5="","Manuell prüfen: Parameter",IF(IFERROR(J94,0)&lt;Parameter!$B$5,"Manuell prüfen: Marge","Ohne Auffälligkeit"))))))</f>
        <v/>
      </c>
    </row>
    <row r="95">
      <c r="A95" s="28" t="n"/>
      <c r="B95" s="16" t="n"/>
      <c r="C95" s="16" t="n"/>
      <c r="D95" s="16" t="n"/>
      <c r="E95" s="16" t="n"/>
      <c r="F95" s="16" t="n"/>
      <c r="G95" s="8">
        <f>IF(A95="","",SUM(B95:C95))</f>
        <v/>
      </c>
      <c r="H95" s="8">
        <f>IF(A95="","",SUM(D95:F95))</f>
        <v/>
      </c>
      <c r="I95" s="8">
        <f>IF(OR(G95="",H95=""),"",G95-H95)</f>
        <v/>
      </c>
      <c r="J95" s="29">
        <f>IFERROR(IF(A95="","",I95/G95),"")</f>
        <v/>
      </c>
      <c r="K95" s="18" t="n"/>
      <c r="L95" s="7">
        <f>IF(A95="","",IF(COUNTIF($A$5:$A$104,A95)&gt;1,"Manuell prüfen: Monat doppelt",IF(COUNTA(B95:F95)&lt;5,"Manuell prüfen: Werte",IF(OR(K95="",K95="Vorläufig"),"Manuell prüfen: Status",IF(Parameter!$B$5="","Manuell prüfen: Parameter",IF(IFERROR(J95,0)&lt;Parameter!$B$5,"Manuell prüfen: Marge","Ohne Auffälligkeit"))))))</f>
        <v/>
      </c>
    </row>
    <row r="96">
      <c r="A96" s="28" t="n"/>
      <c r="B96" s="16" t="n"/>
      <c r="C96" s="16" t="n"/>
      <c r="D96" s="16" t="n"/>
      <c r="E96" s="16" t="n"/>
      <c r="F96" s="16" t="n"/>
      <c r="G96" s="9">
        <f>IF(A96="","",SUM(B96:C96))</f>
        <v/>
      </c>
      <c r="H96" s="9">
        <f>IF(A96="","",SUM(D96:F96))</f>
        <v/>
      </c>
      <c r="I96" s="9">
        <f>IF(OR(G96="",H96=""),"",G96-H96)</f>
        <v/>
      </c>
      <c r="J96" s="26">
        <f>IFERROR(IF(A96="","",I96/G96),"")</f>
        <v/>
      </c>
      <c r="K96" s="18" t="n"/>
      <c r="L96" s="5">
        <f>IF(A96="","",IF(COUNTIF($A$5:$A$104,A96)&gt;1,"Manuell prüfen: Monat doppelt",IF(COUNTA(B96:F96)&lt;5,"Manuell prüfen: Werte",IF(OR(K96="",K96="Vorläufig"),"Manuell prüfen: Status",IF(Parameter!$B$5="","Manuell prüfen: Parameter",IF(IFERROR(J96,0)&lt;Parameter!$B$5,"Manuell prüfen: Marge","Ohne Auffälligkeit"))))))</f>
        <v/>
      </c>
    </row>
    <row r="97">
      <c r="A97" s="28" t="n"/>
      <c r="B97" s="16" t="n"/>
      <c r="C97" s="16" t="n"/>
      <c r="D97" s="16" t="n"/>
      <c r="E97" s="16" t="n"/>
      <c r="F97" s="16" t="n"/>
      <c r="G97" s="8">
        <f>IF(A97="","",SUM(B97:C97))</f>
        <v/>
      </c>
      <c r="H97" s="8">
        <f>IF(A97="","",SUM(D97:F97))</f>
        <v/>
      </c>
      <c r="I97" s="8">
        <f>IF(OR(G97="",H97=""),"",G97-H97)</f>
        <v/>
      </c>
      <c r="J97" s="29">
        <f>IFERROR(IF(A97="","",I97/G97),"")</f>
        <v/>
      </c>
      <c r="K97" s="18" t="n"/>
      <c r="L97" s="7">
        <f>IF(A97="","",IF(COUNTIF($A$5:$A$104,A97)&gt;1,"Manuell prüfen: Monat doppelt",IF(COUNTA(B97:F97)&lt;5,"Manuell prüfen: Werte",IF(OR(K97="",K97="Vorläufig"),"Manuell prüfen: Status",IF(Parameter!$B$5="","Manuell prüfen: Parameter",IF(IFERROR(J97,0)&lt;Parameter!$B$5,"Manuell prüfen: Marge","Ohne Auffälligkeit"))))))</f>
        <v/>
      </c>
    </row>
    <row r="98">
      <c r="A98" s="28" t="n"/>
      <c r="B98" s="16" t="n"/>
      <c r="C98" s="16" t="n"/>
      <c r="D98" s="16" t="n"/>
      <c r="E98" s="16" t="n"/>
      <c r="F98" s="16" t="n"/>
      <c r="G98" s="9">
        <f>IF(A98="","",SUM(B98:C98))</f>
        <v/>
      </c>
      <c r="H98" s="9">
        <f>IF(A98="","",SUM(D98:F98))</f>
        <v/>
      </c>
      <c r="I98" s="9">
        <f>IF(OR(G98="",H98=""),"",G98-H98)</f>
        <v/>
      </c>
      <c r="J98" s="26">
        <f>IFERROR(IF(A98="","",I98/G98),"")</f>
        <v/>
      </c>
      <c r="K98" s="18" t="n"/>
      <c r="L98" s="5">
        <f>IF(A98="","",IF(COUNTIF($A$5:$A$104,A98)&gt;1,"Manuell prüfen: Monat doppelt",IF(COUNTA(B98:F98)&lt;5,"Manuell prüfen: Werte",IF(OR(K98="",K98="Vorläufig"),"Manuell prüfen: Status",IF(Parameter!$B$5="","Manuell prüfen: Parameter",IF(IFERROR(J98,0)&lt;Parameter!$B$5,"Manuell prüfen: Marge","Ohne Auffälligkeit"))))))</f>
        <v/>
      </c>
    </row>
    <row r="99">
      <c r="A99" s="28" t="n"/>
      <c r="B99" s="16" t="n"/>
      <c r="C99" s="16" t="n"/>
      <c r="D99" s="16" t="n"/>
      <c r="E99" s="16" t="n"/>
      <c r="F99" s="16" t="n"/>
      <c r="G99" s="8">
        <f>IF(A99="","",SUM(B99:C99))</f>
        <v/>
      </c>
      <c r="H99" s="8">
        <f>IF(A99="","",SUM(D99:F99))</f>
        <v/>
      </c>
      <c r="I99" s="8">
        <f>IF(OR(G99="",H99=""),"",G99-H99)</f>
        <v/>
      </c>
      <c r="J99" s="29">
        <f>IFERROR(IF(A99="","",I99/G99),"")</f>
        <v/>
      </c>
      <c r="K99" s="18" t="n"/>
      <c r="L99" s="7">
        <f>IF(A99="","",IF(COUNTIF($A$5:$A$104,A99)&gt;1,"Manuell prüfen: Monat doppelt",IF(COUNTA(B99:F99)&lt;5,"Manuell prüfen: Werte",IF(OR(K99="",K99="Vorläufig"),"Manuell prüfen: Status",IF(Parameter!$B$5="","Manuell prüfen: Parameter",IF(IFERROR(J99,0)&lt;Parameter!$B$5,"Manuell prüfen: Marge","Ohne Auffälligkeit"))))))</f>
        <v/>
      </c>
    </row>
    <row r="100">
      <c r="A100" s="28" t="n"/>
      <c r="B100" s="16" t="n"/>
      <c r="C100" s="16" t="n"/>
      <c r="D100" s="16" t="n"/>
      <c r="E100" s="16" t="n"/>
      <c r="F100" s="16" t="n"/>
      <c r="G100" s="9">
        <f>IF(A100="","",SUM(B100:C100))</f>
        <v/>
      </c>
      <c r="H100" s="9">
        <f>IF(A100="","",SUM(D100:F100))</f>
        <v/>
      </c>
      <c r="I100" s="9">
        <f>IF(OR(G100="",H100=""),"",G100-H100)</f>
        <v/>
      </c>
      <c r="J100" s="26">
        <f>IFERROR(IF(A100="","",I100/G100),"")</f>
        <v/>
      </c>
      <c r="K100" s="18" t="n"/>
      <c r="L100" s="5">
        <f>IF(A100="","",IF(COUNTIF($A$5:$A$104,A100)&gt;1,"Manuell prüfen: Monat doppelt",IF(COUNTA(B100:F100)&lt;5,"Manuell prüfen: Werte",IF(OR(K100="",K100="Vorläufig"),"Manuell prüfen: Status",IF(Parameter!$B$5="","Manuell prüfen: Parameter",IF(IFERROR(J100,0)&lt;Parameter!$B$5,"Manuell prüfen: Marge","Ohne Auffälligkeit"))))))</f>
        <v/>
      </c>
    </row>
    <row r="101">
      <c r="A101" s="28" t="n"/>
      <c r="B101" s="16" t="n"/>
      <c r="C101" s="16" t="n"/>
      <c r="D101" s="16" t="n"/>
      <c r="E101" s="16" t="n"/>
      <c r="F101" s="16" t="n"/>
      <c r="G101" s="8">
        <f>IF(A101="","",SUM(B101:C101))</f>
        <v/>
      </c>
      <c r="H101" s="8">
        <f>IF(A101="","",SUM(D101:F101))</f>
        <v/>
      </c>
      <c r="I101" s="8">
        <f>IF(OR(G101="",H101=""),"",G101-H101)</f>
        <v/>
      </c>
      <c r="J101" s="29">
        <f>IFERROR(IF(A101="","",I101/G101),"")</f>
        <v/>
      </c>
      <c r="K101" s="18" t="n"/>
      <c r="L101" s="7">
        <f>IF(A101="","",IF(COUNTIF($A$5:$A$104,A101)&gt;1,"Manuell prüfen: Monat doppelt",IF(COUNTA(B101:F101)&lt;5,"Manuell prüfen: Werte",IF(OR(K101="",K101="Vorläufig"),"Manuell prüfen: Status",IF(Parameter!$B$5="","Manuell prüfen: Parameter",IF(IFERROR(J101,0)&lt;Parameter!$B$5,"Manuell prüfen: Marge","Ohne Auffälligkeit"))))))</f>
        <v/>
      </c>
    </row>
    <row r="102">
      <c r="A102" s="28" t="n"/>
      <c r="B102" s="16" t="n"/>
      <c r="C102" s="16" t="n"/>
      <c r="D102" s="16" t="n"/>
      <c r="E102" s="16" t="n"/>
      <c r="F102" s="16" t="n"/>
      <c r="G102" s="9">
        <f>IF(A102="","",SUM(B102:C102))</f>
        <v/>
      </c>
      <c r="H102" s="9">
        <f>IF(A102="","",SUM(D102:F102))</f>
        <v/>
      </c>
      <c r="I102" s="9">
        <f>IF(OR(G102="",H102=""),"",G102-H102)</f>
        <v/>
      </c>
      <c r="J102" s="26">
        <f>IFERROR(IF(A102="","",I102/G102),"")</f>
        <v/>
      </c>
      <c r="K102" s="18" t="n"/>
      <c r="L102" s="5">
        <f>IF(A102="","",IF(COUNTIF($A$5:$A$104,A102)&gt;1,"Manuell prüfen: Monat doppelt",IF(COUNTA(B102:F102)&lt;5,"Manuell prüfen: Werte",IF(OR(K102="",K102="Vorläufig"),"Manuell prüfen: Status",IF(Parameter!$B$5="","Manuell prüfen: Parameter",IF(IFERROR(J102,0)&lt;Parameter!$B$5,"Manuell prüfen: Marge","Ohne Auffälligkeit"))))))</f>
        <v/>
      </c>
    </row>
    <row r="103">
      <c r="A103" s="28" t="n"/>
      <c r="B103" s="16" t="n"/>
      <c r="C103" s="16" t="n"/>
      <c r="D103" s="16" t="n"/>
      <c r="E103" s="16" t="n"/>
      <c r="F103" s="16" t="n"/>
      <c r="G103" s="8">
        <f>IF(A103="","",SUM(B103:C103))</f>
        <v/>
      </c>
      <c r="H103" s="8">
        <f>IF(A103="","",SUM(D103:F103))</f>
        <v/>
      </c>
      <c r="I103" s="8">
        <f>IF(OR(G103="",H103=""),"",G103-H103)</f>
        <v/>
      </c>
      <c r="J103" s="29">
        <f>IFERROR(IF(A103="","",I103/G103),"")</f>
        <v/>
      </c>
      <c r="K103" s="18" t="n"/>
      <c r="L103" s="7">
        <f>IF(A103="","",IF(COUNTIF($A$5:$A$104,A103)&gt;1,"Manuell prüfen: Monat doppelt",IF(COUNTA(B103:F103)&lt;5,"Manuell prüfen: Werte",IF(OR(K103="",K103="Vorläufig"),"Manuell prüfen: Status",IF(Parameter!$B$5="","Manuell prüfen: Parameter",IF(IFERROR(J103,0)&lt;Parameter!$B$5,"Manuell prüfen: Marge","Ohne Auffälligkeit"))))))</f>
        <v/>
      </c>
    </row>
    <row r="104">
      <c r="A104" s="28" t="n"/>
      <c r="B104" s="16" t="n"/>
      <c r="C104" s="16" t="n"/>
      <c r="D104" s="16" t="n"/>
      <c r="E104" s="16" t="n"/>
      <c r="F104" s="16" t="n"/>
      <c r="G104" s="9">
        <f>IF(A104="","",SUM(B104:C104))</f>
        <v/>
      </c>
      <c r="H104" s="9">
        <f>IF(A104="","",SUM(D104:F104))</f>
        <v/>
      </c>
      <c r="I104" s="9">
        <f>IF(OR(G104="",H104=""),"",G104-H104)</f>
        <v/>
      </c>
      <c r="J104" s="26">
        <f>IFERROR(IF(A104="","",I104/G104),"")</f>
        <v/>
      </c>
      <c r="K104" s="18" t="n"/>
      <c r="L104" s="5">
        <f>IF(A104="","",IF(COUNTIF($A$5:$A$104,A104)&gt;1,"Manuell prüfen: Monat doppelt",IF(COUNTA(B104:F104)&lt;5,"Manuell prüfen: Werte",IF(OR(K104="",K104="Vorläufig"),"Manuell prüfen: Status",IF(Parameter!$B$5="","Manuell prüfen: Parameter",IF(IFERROR(J104,0)&lt;Parameter!$B$5,"Manuell prüfen: Marge","Ohne Auffälligkeit"))))))</f>
        <v/>
      </c>
    </row>
  </sheetData>
  <autoFilter ref="A4:L104"/>
  <mergeCells count="1">
    <mergeCell ref="A1:L1"/>
  </mergeCells>
  <conditionalFormatting sqref="I5:I104">
    <cfRule type="expression" priority="1" dxfId="0">
      <formula>AND($A5&lt;&gt;"",$I5&gt;=0)</formula>
    </cfRule>
    <cfRule type="expression" priority="2" dxfId="1">
      <formula>AND($A5&lt;&gt;"",$I5&lt;0)</formula>
    </cfRule>
  </conditionalFormatting>
  <conditionalFormatting sqref="L5:L104">
    <cfRule type="expression" priority="3" dxfId="1">
      <formula>AND($A5&lt;&gt;"",$L5&lt;&gt;"Ohne Auffälligkeit")</formula>
    </cfRule>
    <cfRule type="expression" priority="4" dxfId="0">
      <formula>$L5="Ohne Auffälligkeit"</formula>
    </cfRule>
  </conditionalFormatting>
  <conditionalFormatting sqref="A5:A104">
    <cfRule type="expression" priority="5" dxfId="1">
      <formula>AND($A5&lt;&gt;"",COUNTIF($A$5:$A$104,$A5)&gt;1)</formula>
    </cfRule>
  </conditionalFormatting>
  <conditionalFormatting sqref="B5:F104">
    <cfRule type="expression" priority="6" dxfId="1">
      <formula>AND($A5="",B5&lt;&gt;"")</formula>
    </cfRule>
  </conditionalFormatting>
  <dataValidations count="3">
    <dataValidation sqref="A5:A104" showDropDown="0" showInputMessage="1" showErrorMessage="1" allowBlank="0" errorTitle="Datum außerhalb des Auswertungsjahres" error="Bitte ein Datum innerhalb des auf dem Blatt Parameter gewählten Jahres eingeben." promptTitle="Monatsdatum" prompt="Für jeden Monatswert den ersten Tag des Monats im Format TT.MM.JJJJ verwenden." type="date" operator="between">
      <formula1>DATE(Parameter!$B$4,1,1)</formula1>
      <formula2>DATE(Parameter!$B$4,12,31)</formula2>
    </dataValidation>
    <dataValidation sqref="B5:F104" showDropDown="0" showInputMessage="1" showErrorMessage="1" allowBlank="0" errorTitle="Ungültiger Betrag" error="Bitte einen nicht negativen Betrag bis 10.000.000 € eingeben." promptTitle="Monatswert" prompt="Betrag ohne Währungszeichen eingeben." type="decimal" operator="between">
      <formula1>0</formula1>
      <formula2>10000000</formula2>
    </dataValidation>
    <dataValidation sqref="K5:K104" showDropDown="0" showInputMessage="1" showErrorMessage="1" allowBlank="0" errorTitle="Ungültiger Status" error="Bitte einen Status aus der Auswahlliste verwenden." promptTitle="Interner Status" prompt="Der Status steuert den manuellen Prüfhinweis." type="list">
      <formula1>"Vorläufig,Geprüft,Freigegeben"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2F6B4F"/>
    <outlinePr summaryBelow="1" summaryRight="1"/>
    <pageSetUpPr/>
  </sheetPr>
  <dimension ref="A1:D13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12" customWidth="1" min="3" max="3"/>
    <col width="58" customWidth="1" min="4" max="4"/>
  </cols>
  <sheetData>
    <row r="1" ht="28" customHeight="1">
      <c r="A1" s="1" t="inlineStr">
        <is>
          <t>Parameter und stabile Statuswerte</t>
        </is>
      </c>
      <c r="B1" s="23" t="n"/>
      <c r="C1" s="23" t="n"/>
      <c r="D1" s="24" t="n"/>
    </row>
    <row r="2" ht="32" customHeight="1">
      <c r="A2" s="13" t="inlineStr">
        <is>
          <t>Grün markierte Werte sind anpassbar. Alle Beispielwerte sind fiktiv und dienen nur der internen Planung.</t>
        </is>
      </c>
    </row>
    <row r="3">
      <c r="A3" s="2" t="inlineStr">
        <is>
          <t>Annahme</t>
        </is>
      </c>
      <c r="B3" s="2" t="inlineStr">
        <is>
          <t>Wert</t>
        </is>
      </c>
      <c r="C3" s="2" t="inlineStr">
        <is>
          <t>Einheit</t>
        </is>
      </c>
      <c r="D3" s="2" t="inlineStr">
        <is>
          <t>Verwendung</t>
        </is>
      </c>
    </row>
    <row r="4">
      <c r="A4" s="19" t="inlineStr">
        <is>
          <t>Auswertungsjahr</t>
        </is>
      </c>
      <c r="B4" s="20" t="n">
        <v>2026</v>
      </c>
      <c r="C4" s="19" t="inlineStr">
        <is>
          <t>Jahr</t>
        </is>
      </c>
      <c r="D4" s="5" t="inlineStr">
        <is>
          <t>Begrenzt die zulässigen Monatsdaten.</t>
        </is>
      </c>
    </row>
    <row r="5">
      <c r="A5" s="21" t="inlineStr">
        <is>
          <t>Prüfgrenze Monatsmarge</t>
        </is>
      </c>
      <c r="B5" s="30" t="n">
        <v>0.1</v>
      </c>
      <c r="C5" s="21" t="inlineStr">
        <is>
          <t>%</t>
        </is>
      </c>
      <c r="D5" s="7" t="inlineStr">
        <is>
          <t>Unterhalb dieser Grenze erscheint ein manueller Prüfhinweis.</t>
        </is>
      </c>
    </row>
    <row r="6">
      <c r="A6" s="19" t="inlineStr">
        <is>
          <t>Ziel Jahresergebnis</t>
        </is>
      </c>
      <c r="B6" s="16" t="n">
        <v>300000</v>
      </c>
      <c r="C6" s="19" t="inlineStr">
        <is>
          <t>€</t>
        </is>
      </c>
      <c r="D6" s="5" t="inlineStr">
        <is>
          <t>Dient dem internen Vergleich in der Übersicht.</t>
        </is>
      </c>
    </row>
    <row r="7">
      <c r="A7" s="21" t="inlineStr">
        <is>
          <t>Ziel Jahresmarge</t>
        </is>
      </c>
      <c r="B7" s="30" t="n">
        <v>0.14</v>
      </c>
      <c r="C7" s="21" t="inlineStr">
        <is>
          <t>%</t>
        </is>
      </c>
      <c r="D7" s="7" t="inlineStr">
        <is>
          <t>Dient dem internen Vergleich in der Übersicht.</t>
        </is>
      </c>
    </row>
    <row r="8"/>
    <row r="9"/>
    <row r="10">
      <c r="A10" s="2" t="inlineStr">
        <is>
          <t>Statuswert</t>
        </is>
      </c>
      <c r="B10" s="2" t="inlineStr">
        <is>
          <t>Interne Bedeutung</t>
        </is>
      </c>
    </row>
    <row r="11">
      <c r="A11" s="7" t="inlineStr">
        <is>
          <t>Vorläufig</t>
        </is>
      </c>
      <c r="B11" s="7" t="inlineStr">
        <is>
          <t>Werte sind noch manuell zu prüfen.</t>
        </is>
      </c>
    </row>
    <row r="12">
      <c r="A12" s="5" t="inlineStr">
        <is>
          <t>Geprüft</t>
        </is>
      </c>
      <c r="B12" s="5" t="inlineStr">
        <is>
          <t>Werte wurden intern geprüft.</t>
        </is>
      </c>
    </row>
    <row r="13">
      <c r="A13" s="7" t="inlineStr">
        <is>
          <t>Freigegeben</t>
        </is>
      </c>
      <c r="B13" s="7" t="inlineStr">
        <is>
          <t>Werte wurden intern abgeschlossen.</t>
        </is>
      </c>
    </row>
  </sheetData>
  <mergeCells count="1">
    <mergeCell ref="A1:D1"/>
  </mergeCells>
  <dataValidations count="3">
    <dataValidation sqref="B4" showDropDown="0" showInputMessage="1" showErrorMessage="1" allowBlank="0" errorTitle="Ungültiges Auswertungsjahr" error="Bitte ein Jahr innerhalb des vorgegebenen Bereichs eingeben." promptTitle="Auswertungsjahr" prompt="Das Jahr steuert die zulässigen Monatsdaten und die Diagrammkategorien." type="whole" operator="between">
      <formula1>2021</formula1>
      <formula2>2031</formula2>
    </dataValidation>
    <dataValidation sqref="B5 B7" showDropDown="0" showInputMessage="1" showErrorMessage="1" allowBlank="0" errorTitle="Ungültiger Prozentsatz" error="Bitte einen Wert zwischen 0 % und 100 % eingeben." promptTitle="Margengrenze" prompt="Dezimalwert eingeben, zum Beispiel 0,10 für 10 %." type="decimal" operator="between">
      <formula1>0</formula1>
      <formula2>1</formula2>
    </dataValidation>
    <dataValidation sqref="B6" showDropDown="0" showInputMessage="1" showErrorMessage="1" allowBlank="0" errorTitle="Ungültiges Ergebnisziel" error="Bitte einen nicht negativen Betrag bis 100.000.000 € eingeben." promptTitle="Jahresergebnisziel" prompt="Internen Zielbetrag in Euro eingeben." type="decimal" operator="between">
      <formula1>0</formula1>
      <formula2>100000000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Interne Beispielarbeitsmappe</dc:creator>
  <dc:title xmlns:dc="http://purl.org/dc/elements/1.1/">Jahresergebnis Reinigungsfirma Excel</dc:title>
  <dc:subject xmlns:dc="http://purl.org/dc/elements/1.1/">Interne Jahresübersicht über Erlöse, Kosten und Ergebnis</dc:subject>
  <dcterms:created xmlns:dcterms="http://purl.org/dc/terms/" xmlns:xsi="http://www.w3.org/2001/XMLSchema-instance" xsi:type="dcterms:W3CDTF">2026-09-10T03:46:43Z</dcterms:created>
  <dcterms:modified xmlns:dcterms="http://purl.org/dc/terms/" xmlns:xsi="http://www.w3.org/2001/XMLSchema-instance" xsi:type="dcterms:W3CDTF">2026-09-10T03:46:43+00:00Z</dcterms:modified>
</cp:coreProperties>
</file>