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Übersicht" sheetId="1" state="visible" r:id="rId1"/>
    <sheet xmlns:r="http://schemas.openxmlformats.org/officeDocument/2006/relationships" name="Verträge" sheetId="2" state="visible" r:id="rId2"/>
    <sheet xmlns:r="http://schemas.openxmlformats.org/officeDocument/2006/relationships" name="Parameter" sheetId="3" state="visible" r:id="rId3"/>
  </sheets>
  <definedNames>
    <definedName name="_xlnm._FilterDatabase" localSheetId="1" hidden="1">'Verträge'!$A$4:$O$104</definedName>
  </definedNames>
  <calcPr calcId="124519" calcMode="auto" fullCalcOnLoad="1" forceFullCalc="1"/>
</workbook>
</file>

<file path=xl/styles.xml><?xml version="1.0" encoding="utf-8"?>
<styleSheet xmlns="http://schemas.openxmlformats.org/spreadsheetml/2006/main">
  <numFmts count="3">
    <numFmt numFmtId="164" formatCode="0.0%"/>
    <numFmt numFmtId="165" formatCode="DD.MM.YYYY"/>
    <numFmt numFmtId="166" formatCode="0 &quot;Tage&quot;"/>
  </numFmts>
  <fonts count="7">
    <font>
      <name val="Calibri"/>
      <family val="2"/>
      <color theme="1"/>
      <sz val="11"/>
      <scheme val="minor"/>
    </font>
    <font>
      <name val="Calibri"/>
      <b val="1"/>
      <color rgb="00FFFFFF"/>
      <sz val="15"/>
    </font>
    <font>
      <name val="Calibri"/>
      <i val="1"/>
      <color rgb="005F6F66"/>
      <sz val="9"/>
    </font>
    <font>
      <name val="Calibri"/>
      <b val="1"/>
      <color rgb="00FFFFFF"/>
      <sz val="11"/>
    </font>
    <font>
      <name val="Calibri"/>
      <color rgb="0024352D"/>
      <sz val="10"/>
    </font>
    <font>
      <name val="Calibri"/>
      <b val="1"/>
      <color rgb="0024352D"/>
      <sz val="10"/>
    </font>
    <font>
      <name val="Calibri"/>
      <b val="1"/>
      <color rgb="0012372A"/>
      <sz val="11"/>
    </font>
  </fonts>
  <fills count="7">
    <fill>
      <patternFill/>
    </fill>
    <fill>
      <patternFill patternType="gray125"/>
    </fill>
    <fill>
      <patternFill patternType="solid">
        <fgColor rgb="0012372A"/>
      </patternFill>
    </fill>
    <fill>
      <patternFill patternType="solid">
        <fgColor rgb="002F6B4F"/>
      </patternFill>
    </fill>
    <fill>
      <patternFill patternType="solid">
        <fgColor rgb="00F3F7F4"/>
      </patternFill>
    </fill>
    <fill>
      <patternFill patternType="solid">
        <fgColor rgb="00FFFFFF"/>
      </patternFill>
    </fill>
    <fill>
      <patternFill patternType="solid">
        <fgColor rgb="00E5F2EA"/>
      </patternFill>
    </fill>
  </fills>
  <borders count="2">
    <border>
      <left/>
      <right/>
      <top/>
      <bottom/>
      <diagonal/>
    </border>
    <border>
      <left style="thin">
        <color rgb="00B9C9BF"/>
      </left>
      <right style="thin">
        <color rgb="00B9C9BF"/>
      </right>
      <top style="thin">
        <color rgb="00B9C9BF"/>
      </top>
      <bottom style="thin">
        <color rgb="00B9C9BF"/>
      </bottom>
    </border>
  </borders>
  <cellStyleXfs count="1">
    <xf numFmtId="0" fontId="0" fillId="0" borderId="0"/>
  </cellStyleXfs>
  <cellXfs count="27">
    <xf numFmtId="0" fontId="0" fillId="0" borderId="0" pivotButton="0" quotePrefix="0" xfId="0"/>
    <xf numFmtId="0" fontId="1" fillId="2" borderId="0" applyAlignment="1" pivotButton="0" quotePrefix="0" xfId="0">
      <alignment horizontal="left" vertical="center"/>
    </xf>
    <xf numFmtId="0" fontId="2" fillId="0" borderId="0" applyAlignment="1" pivotButton="0" quotePrefix="0" xfId="0">
      <alignment horizontal="left" vertical="top" wrapText="1"/>
    </xf>
    <xf numFmtId="0" fontId="3" fillId="3" borderId="1" applyAlignment="1" pivotButton="0" quotePrefix="0" xfId="0">
      <alignment horizontal="center" vertical="center" wrapText="1"/>
    </xf>
    <xf numFmtId="0" fontId="4" fillId="4" borderId="1" applyAlignment="1" pivotButton="0" quotePrefix="0" xfId="0">
      <alignment horizontal="left" vertical="center"/>
    </xf>
    <xf numFmtId="0" fontId="5" fillId="4" borderId="1" applyAlignment="1" pivotButton="0" quotePrefix="0" xfId="0">
      <alignment horizontal="center" vertical="center"/>
    </xf>
    <xf numFmtId="0" fontId="4" fillId="5" borderId="1" applyAlignment="1" pivotButton="0" quotePrefix="0" xfId="0">
      <alignment horizontal="left" vertical="center"/>
    </xf>
    <xf numFmtId="0" fontId="5" fillId="5" borderId="1" applyAlignment="1" pivotButton="0" quotePrefix="0" xfId="0">
      <alignment horizontal="center" vertical="center"/>
    </xf>
    <xf numFmtId="164" fontId="5" fillId="5" borderId="1" applyAlignment="1" pivotButton="0" quotePrefix="0" xfId="0">
      <alignment horizontal="center" vertical="center"/>
    </xf>
    <xf numFmtId="0" fontId="5" fillId="6" borderId="1" applyAlignment="1" pivotButton="0" quotePrefix="0" xfId="0">
      <alignment horizontal="left" vertical="center"/>
    </xf>
    <xf numFmtId="165" fontId="5" fillId="6" borderId="1" applyAlignment="1" pivotButton="0" quotePrefix="0" xfId="0">
      <alignment horizontal="center" vertical="center"/>
    </xf>
    <xf numFmtId="0" fontId="6" fillId="0" borderId="0" pivotButton="0" quotePrefix="0" xfId="0"/>
    <xf numFmtId="0" fontId="2" fillId="0" borderId="0" applyAlignment="1" pivotButton="0" quotePrefix="0" xfId="0">
      <alignment horizontal="left" vertical="center"/>
    </xf>
    <xf numFmtId="0" fontId="4" fillId="6" borderId="1" applyAlignment="1" pivotButton="0" quotePrefix="0" xfId="0">
      <alignment horizontal="left" vertical="center"/>
    </xf>
    <xf numFmtId="165" fontId="4" fillId="6" borderId="1" applyAlignment="1" pivotButton="0" quotePrefix="0" xfId="0">
      <alignment horizontal="center" vertical="center"/>
    </xf>
    <xf numFmtId="1" fontId="4" fillId="6" borderId="1" applyAlignment="1" pivotButton="0" quotePrefix="0" xfId="0">
      <alignment horizontal="center" vertical="center"/>
    </xf>
    <xf numFmtId="165" fontId="4" fillId="4" borderId="1" applyAlignment="1" pivotButton="0" quotePrefix="0" xfId="0">
      <alignment horizontal="center" vertical="center"/>
    </xf>
    <xf numFmtId="166" fontId="4" fillId="4" borderId="1" applyAlignment="1" pivotButton="0" quotePrefix="0" xfId="0">
      <alignment horizontal="center" vertical="center"/>
    </xf>
    <xf numFmtId="0" fontId="4" fillId="4" borderId="1" applyAlignment="1" pivotButton="0" quotePrefix="0" xfId="0">
      <alignment horizontal="center" vertical="center"/>
    </xf>
    <xf numFmtId="0" fontId="4" fillId="6" borderId="1" applyAlignment="1" pivotButton="0" quotePrefix="0" xfId="0">
      <alignment horizontal="left" vertical="top" wrapText="1"/>
    </xf>
    <xf numFmtId="165" fontId="4" fillId="5" borderId="1" applyAlignment="1" pivotButton="0" quotePrefix="0" xfId="0">
      <alignment horizontal="center" vertical="center"/>
    </xf>
    <xf numFmtId="166" fontId="4" fillId="5" borderId="1" applyAlignment="1" pivotButton="0" quotePrefix="0" xfId="0">
      <alignment horizontal="center" vertical="center"/>
    </xf>
    <xf numFmtId="0" fontId="4" fillId="5" borderId="1" applyAlignment="1" pivotButton="0" quotePrefix="0" xfId="0">
      <alignment horizontal="center" vertical="center"/>
    </xf>
    <xf numFmtId="165" fontId="5" fillId="6" borderId="1" applyAlignment="1" pivotButton="0" quotePrefix="0" xfId="0">
      <alignment horizontal="left" vertical="center"/>
    </xf>
    <xf numFmtId="1" fontId="5" fillId="6" borderId="1" applyAlignment="1" pivotButton="0" quotePrefix="0" xfId="0">
      <alignment horizontal="left" vertical="center"/>
    </xf>
    <xf numFmtId="166" fontId="4" fillId="4" borderId="1" applyAlignment="1" pivotButton="0" quotePrefix="0" xfId="0">
      <alignment horizontal="center" vertical="center"/>
    </xf>
    <xf numFmtId="166" fontId="4" fillId="5" borderId="1" applyAlignment="1" pivotButton="0" quotePrefix="0" xfId="0">
      <alignment horizontal="center" vertical="center"/>
    </xf>
  </cellXfs>
  <cellStyles count="1">
    <cellStyle name="Normal" xfId="0" builtinId="0" hidden="0"/>
  </cellStyles>
  <dxfs count="5">
    <dxf>
      <font>
        <name val="Calibri"/>
        <b val="1"/>
        <color rgb="00B56A2D"/>
        <sz val="10"/>
      </font>
      <fill>
        <patternFill patternType="solid">
          <fgColor rgb="00FCE8D8"/>
        </patternFill>
      </fill>
    </dxf>
    <dxf>
      <font>
        <name val="Calibri"/>
        <b val="1"/>
        <color rgb="002F6B4F"/>
        <sz val="10"/>
      </font>
      <fill>
        <patternFill patternType="solid">
          <fgColor rgb="00E4EFE8"/>
        </patternFill>
      </fill>
    </dxf>
    <dxf>
      <font>
        <name val="Calibri"/>
        <b val="1"/>
        <color rgb="00FFFFFF"/>
        <sz val="10"/>
      </font>
      <fill>
        <patternFill patternType="solid">
          <fgColor rgb="00B56A2D"/>
        </patternFill>
      </fill>
    </dxf>
    <dxf>
      <font>
        <name val="Calibri"/>
        <b val="1"/>
        <color rgb="00FFFFFF"/>
        <sz val="10"/>
      </font>
      <fill>
        <patternFill patternType="solid">
          <fgColor rgb="002F6B4F"/>
        </patternFill>
      </fill>
    </dxf>
    <dxf>
      <font>
        <name val="Calibri"/>
        <b val="1"/>
        <color rgb="0024352D"/>
        <sz val="10"/>
      </font>
      <fill>
        <patternFill patternType="solid">
          <fgColor rgb="00E7ECE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Arbeitsmappe</author>
  </authors>
  <commentList>
    <comment ref="D4" authorId="0" shapeId="0">
      <text>
        <t>Datum des vertraglich dokumentierten Beginns eingeben.</t>
      </text>
    </comment>
    <comment ref="E4" authorId="0" shapeId="0">
      <text>
        <t>Erstlaufzeit als ganze Anzahl von Monaten eingeben.</t>
      </text>
    </comment>
    <comment ref="F4" authorId="0" shapeId="0">
      <text>
        <t>Kündigungsfrist gemäß intern geprüfter Vertragsangabe in Monaten eingeben.</t>
      </text>
    </comment>
    <comment ref="G4" authorId="0" shapeId="0">
      <text>
        <t>Regelmäßige Verlängerung als ganze Anzahl von Monaten eingeben.</t>
      </text>
    </comment>
    <comment ref="I4" authorId="0" shapeId="0">
      <text>
        <t>Rechnerisch nächstes Vertragsende zum Auswertungsdatum. Der Vertragstext ist manuell zu prüfen.</t>
      </text>
    </comment>
    <comment ref="J4" authorId="0" shapeId="0">
      <text>
        <t>Nächstes Vertragsende abzüglich der eingegebenen Kündigungsfrist.</t>
      </text>
    </comment>
    <comment ref="K4" authorId="0" shapeId="0">
      <text>
        <t>Kündigungstermin abzüglich des im Blatt Parameter festgelegten internen Prüfvorsprungs.</t>
      </text>
    </comment>
    <comment ref="M4" authorId="0" shapeId="0">
      <text>
        <t>Interne Priorisierung aus Eingaben und Parametern; keine externe Benachrichtigung oder Rechtsprüfung.</t>
      </text>
    </comment>
    <comment ref="N4" authorId="0" shapeId="0">
      <text>
        <t>Datum der letzten manuellen Prüfung der Vertragsunterlagen.</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12372A"/>
    <outlinePr summaryBelow="1" summaryRight="1"/>
    <pageSetUpPr/>
  </sheetPr>
  <dimension ref="A1:D17"/>
  <sheetViews>
    <sheetView showGridLines="0" workbookViewId="0">
      <pane ySplit="4" topLeftCell="A5" activePane="bottomLeft" state="frozen"/>
      <selection pane="bottomLeft" activeCell="A1" sqref="A1"/>
    </sheetView>
  </sheetViews>
  <sheetFormatPr baseColWidth="8" defaultRowHeight="15"/>
  <cols>
    <col width="36" customWidth="1" min="1" max="1"/>
    <col width="19" customWidth="1" min="2" max="2"/>
    <col width="4" customWidth="1" min="3" max="3"/>
    <col width="4" customWidth="1" min="4" max="4"/>
  </cols>
  <sheetData>
    <row r="1" ht="28" customHeight="1">
      <c r="A1" s="1" t="inlineStr">
        <is>
          <t>Kündigungsfristen Reinigungsverträge – Übersicht</t>
        </is>
      </c>
    </row>
    <row r="2" ht="30" customHeight="1">
      <c r="A2" s="2" t="inlineStr">
        <is>
          <t>Kennzahlen aus den Vertragseingaben; sämtliche Beispiele in der Arbeitsmappe sind fiktiv.</t>
        </is>
      </c>
    </row>
    <row r="3"/>
    <row r="4" ht="24" customHeight="1">
      <c r="A4" s="3" t="inlineStr">
        <is>
          <t>Kennzahl</t>
        </is>
      </c>
      <c r="B4" s="3" t="inlineStr">
        <is>
          <t>Wert</t>
        </is>
      </c>
    </row>
    <row r="5">
      <c r="A5" s="4" t="inlineStr">
        <is>
          <t>Erfasste Verträge</t>
        </is>
      </c>
      <c r="B5" s="5">
        <f>COUNTIF('Verträge'!$A$5:$A$104,"&lt;&gt;")</f>
        <v/>
      </c>
    </row>
    <row r="6">
      <c r="A6" s="6" t="inlineStr">
        <is>
          <t>Offene Verträge</t>
        </is>
      </c>
      <c r="B6" s="7">
        <f>COUNTIF('Verträge'!$H$5:$H$104,"Aktiv")+COUNTIF('Verträge'!$H$5:$H$104,"Prüfung")</f>
        <v/>
      </c>
    </row>
    <row r="7">
      <c r="A7" s="4" t="inlineStr">
        <is>
          <t>Frist überschritten – prüfen</t>
        </is>
      </c>
      <c r="B7" s="5">
        <f>COUNTIF('Verträge'!$M$5:$M$104,"Frist überschritten – prüfen")</f>
        <v/>
      </c>
    </row>
    <row r="8">
      <c r="A8" s="6" t="inlineStr">
        <is>
          <t>Sofort prüfen</t>
        </is>
      </c>
      <c r="B8" s="7">
        <f>COUNTIF('Verträge'!$M$5:$M$104,"Sofort prüfen")</f>
        <v/>
      </c>
    </row>
    <row r="9">
      <c r="A9" s="4" t="inlineStr">
        <is>
          <t>Kündigung entscheiden</t>
        </is>
      </c>
      <c r="B9" s="5">
        <f>COUNTIF('Verträge'!$M$5:$M$104,"Kündigung entscheiden")</f>
        <v/>
      </c>
    </row>
    <row r="10">
      <c r="A10" s="6" t="inlineStr">
        <is>
          <t>Beobachten</t>
        </is>
      </c>
      <c r="B10" s="7">
        <f>COUNTIF('Verträge'!$M$5:$M$104,"Beobachten")</f>
        <v/>
      </c>
    </row>
    <row r="11">
      <c r="A11" s="4" t="inlineStr">
        <is>
          <t>Offen ohne letzte Prüfung</t>
        </is>
      </c>
      <c r="B11" s="5">
        <f>COUNTIFS('Verträge'!$N$5:$N$104,"",'Verträge'!$H$5:$H$104,"Aktiv")+COUNTIFS('Verträge'!$N$5:$N$104,"",'Verträge'!$H$5:$H$104,"Prüfung")</f>
        <v/>
      </c>
    </row>
    <row r="12">
      <c r="A12" s="6" t="inlineStr">
        <is>
          <t>Dringlichkeitsquote</t>
        </is>
      </c>
      <c r="B12" s="8">
        <f>IFERROR(SUM(B7:B9)/B6,0)</f>
        <v/>
      </c>
    </row>
    <row r="13"/>
    <row r="14">
      <c r="A14" s="9" t="inlineStr">
        <is>
          <t>Auswertungsstand</t>
        </is>
      </c>
      <c r="B14" s="10">
        <f>Parameter!$B$4</f>
        <v/>
      </c>
    </row>
    <row r="15"/>
    <row r="16">
      <c r="A16" s="11" t="inlineStr">
        <is>
          <t>Entscheidungsregel</t>
        </is>
      </c>
    </row>
    <row r="17" ht="48" customHeight="1">
      <c r="A17" s="2" t="inlineStr">
        <is>
          <t>Priorität haben „Frist überschritten – prüfen“, „Sofort prüfen“ und „Kündigung entscheiden“. Vertragstext und tatsächlicher Zugang einer Kündigung sind stets manuell zu prüfen.</t>
        </is>
      </c>
    </row>
  </sheetData>
  <mergeCells count="1">
    <mergeCell ref="A1:D1"/>
  </mergeCells>
  <conditionalFormatting sqref="B7:B9">
    <cfRule type="expression" priority="1" dxfId="0">
      <formula>B7&gt;0</formula>
    </cfRule>
  </conditionalFormatting>
  <conditionalFormatting sqref="B10">
    <cfRule type="expression" priority="2" dxfId="1">
      <formula>B10&gt;0</formula>
    </cfRule>
  </conditionalFormatting>
  <conditionalFormatting sqref="B12">
    <cfRule type="expression" priority="3" dxfId="0">
      <formula>B12&gt;=0.5</formula>
    </cfRule>
  </conditionalFormatting>
  <pageMargins left="0.75" right="0.75" top="1" bottom="1" header="0.5" footer="0.5"/>
</worksheet>
</file>

<file path=xl/worksheets/sheet2.xml><?xml version="1.0" encoding="utf-8"?>
<worksheet xmlns="http://schemas.openxmlformats.org/spreadsheetml/2006/main">
  <sheetPr>
    <tabColor rgb="002F6B4F"/>
    <outlinePr summaryBelow="1" summaryRight="1"/>
    <pageSetUpPr/>
  </sheetPr>
  <dimension ref="A1:O104"/>
  <sheetViews>
    <sheetView showGridLines="0" workbookViewId="0">
      <pane ySplit="4" topLeftCell="A5" activePane="bottomLeft" state="frozen"/>
      <selection pane="bottomLeft" activeCell="A1" sqref="A1"/>
    </sheetView>
  </sheetViews>
  <sheetFormatPr baseColWidth="8" defaultRowHeight="15"/>
  <cols>
    <col width="16" customWidth="1" min="1" max="1"/>
    <col width="31" customWidth="1" min="2" max="2"/>
    <col width="22" customWidth="1" min="3" max="3"/>
    <col width="15" customWidth="1" min="4" max="4"/>
    <col width="15" customWidth="1" min="5" max="5"/>
    <col width="17" customWidth="1" min="6" max="6"/>
    <col width="17" customWidth="1" min="7" max="7"/>
    <col width="16" customWidth="1" min="8" max="8"/>
    <col width="18" customWidth="1" min="9" max="9"/>
    <col width="18" customWidth="1" min="10" max="10"/>
    <col width="18" customWidth="1" min="11" max="11"/>
    <col width="17" customWidth="1" min="12" max="12"/>
    <col width="29" customWidth="1" min="13" max="13"/>
    <col width="15" customWidth="1" min="14" max="14"/>
    <col width="39" customWidth="1" min="15" max="15"/>
  </cols>
  <sheetData>
    <row r="1" ht="28" customHeight="1">
      <c r="A1" s="1" t="inlineStr">
        <is>
          <t>Verträge und Kündigungsfenster</t>
        </is>
      </c>
    </row>
    <row r="2">
      <c r="A2" s="12" t="inlineStr">
        <is>
          <t>Fiktive Beispiele. Berechnete Termine sind eine interne Arbeitshilfe und ersetzen nicht die Prüfung der jeweiligen Vertragsunterlagen.</t>
        </is>
      </c>
    </row>
    <row r="3">
      <c r="A3" s="12" t="inlineStr">
        <is>
          <t>Grün = editierbare Eingabe; Weiß/Grau = Berechnung.</t>
        </is>
      </c>
    </row>
    <row r="4" ht="46" customHeight="1">
      <c r="A4" s="3" t="inlineStr">
        <is>
          <t>Vertrags-ID</t>
        </is>
      </c>
      <c r="B4" s="3" t="inlineStr">
        <is>
          <t>Objekt / Reinigungsbereich</t>
        </is>
      </c>
      <c r="C4" s="3" t="inlineStr">
        <is>
          <t>Zuständigkeit</t>
        </is>
      </c>
      <c r="D4" s="3" t="inlineStr">
        <is>
          <t>Vertragsbeginn</t>
        </is>
      </c>
      <c r="E4" s="3" t="inlineStr">
        <is>
          <t>Erstlaufzeit (Monate)</t>
        </is>
      </c>
      <c r="F4" s="3" t="inlineStr">
        <is>
          <t>Kündigungsfrist (Monate)</t>
        </is>
      </c>
      <c r="G4" s="3" t="inlineStr">
        <is>
          <t>Verlängerung (Monate)</t>
        </is>
      </c>
      <c r="H4" s="3" t="inlineStr">
        <is>
          <t>Vertragsstatus</t>
        </is>
      </c>
      <c r="I4" s="3" t="inlineStr">
        <is>
          <t>Nächstes Vertragsende</t>
        </is>
      </c>
      <c r="J4" s="3" t="inlineStr">
        <is>
          <t>Kündigung spätestens</t>
        </is>
      </c>
      <c r="K4" s="3" t="inlineStr">
        <is>
          <t>Interne Prüfung bis</t>
        </is>
      </c>
      <c r="L4" s="3" t="inlineStr">
        <is>
          <t>Tage bis Kündigung</t>
        </is>
      </c>
      <c r="M4" s="3" t="inlineStr">
        <is>
          <t>Handlungsstatus</t>
        </is>
      </c>
      <c r="N4" s="3" t="inlineStr">
        <is>
          <t>Letzte Prüfung</t>
        </is>
      </c>
      <c r="O4" s="3" t="inlineStr">
        <is>
          <t>Interner Prüfvermerk</t>
        </is>
      </c>
    </row>
    <row r="5">
      <c r="A5" s="13" t="inlineStr">
        <is>
          <t>RV-26-001</t>
        </is>
      </c>
      <c r="B5" s="13" t="inlineStr">
        <is>
          <t>Fabelhof – Eingangsbereich</t>
        </is>
      </c>
      <c r="C5" s="13" t="inlineStr">
        <is>
          <t>Objektleitung Nord</t>
        </is>
      </c>
      <c r="D5" s="14" t="n">
        <v>45940</v>
      </c>
      <c r="E5" s="15" t="n">
        <v>12</v>
      </c>
      <c r="F5" s="15" t="n">
        <v>3</v>
      </c>
      <c r="G5" s="15" t="n">
        <v>12</v>
      </c>
      <c r="H5" s="13" t="inlineStr">
        <is>
          <t>Aktiv</t>
        </is>
      </c>
      <c r="I5" s="16">
        <f>IF(OR(A5="",D5="",E5="",G5="",H5="",H5="Beendet"),"",IFERROR(IF(EDATE(D5,E5)&gt;=Parameter!$B$4,EDATE(D5,E5),IF(EDATE(EDATE(D5,E5),G5*INT(DATEDIF(EDATE(D5,E5),Parameter!$B$4,"m")/G5))&gt;=Parameter!$B$4,EDATE(EDATE(D5,E5),G5*INT(DATEDIF(EDATE(D5,E5),Parameter!$B$4,"m")/G5)),EDATE(EDATE(D5,E5),G5*(INT(DATEDIF(EDATE(D5,E5),Parameter!$B$4,"m")/G5)+1)))),""))</f>
        <v/>
      </c>
      <c r="J5" s="16">
        <f>IF(OR(A5="",I5="",F5=""),"",IFERROR(EDATE(I5,-F5),""))</f>
        <v/>
      </c>
      <c r="K5" s="16">
        <f>IF(J5="","",IFERROR(J5-Parameter!$B$5,""))</f>
        <v/>
      </c>
      <c r="L5" s="25">
        <f>IF(J5="","",IFERROR(J5-Parameter!$B$4,""))</f>
        <v/>
      </c>
      <c r="M5" s="18">
        <f>IF(A5="","",IF(H5="Beendet","Abgeschlossen",IF(H5="Gekündigt","Kündigung dokumentieren",IF(OR(D5="",E5="",F5="",G5="",H5=""),"Angaben prüfen",IF(J5="","Angaben prüfen",IF(J5&lt;Parameter!$B$4,"Frist überschritten – prüfen",IF(K5&lt;Parameter!$B$4,"Sofort prüfen",IF(L5&lt;=Parameter!$B$6,"Kündigung entscheiden","Beobachten"))))))))</f>
        <v/>
      </c>
      <c r="N5" s="14" t="n">
        <v>46155</v>
      </c>
      <c r="O5" s="19" t="inlineStr">
        <is>
          <t>Leistungsumfang intern abgleichen</t>
        </is>
      </c>
    </row>
    <row r="6">
      <c r="A6" s="13" t="inlineStr">
        <is>
          <t>RV-26-002</t>
        </is>
      </c>
      <c r="B6" s="13" t="inlineStr">
        <is>
          <t>Nordlichtpassage – Sanitärbereiche</t>
        </is>
      </c>
      <c r="C6" s="13" t="inlineStr">
        <is>
          <t>Disposition Mitte</t>
        </is>
      </c>
      <c r="D6" s="14" t="n">
        <v>45640</v>
      </c>
      <c r="E6" s="15" t="n">
        <v>24</v>
      </c>
      <c r="F6" s="15" t="n">
        <v>3</v>
      </c>
      <c r="G6" s="15" t="n">
        <v>12</v>
      </c>
      <c r="H6" s="13" t="inlineStr">
        <is>
          <t>Aktiv</t>
        </is>
      </c>
      <c r="I6" s="20">
        <f>IF(OR(A6="",D6="",E6="",G6="",H6="",H6="Beendet"),"",IFERROR(IF(EDATE(D6,E6)&gt;=Parameter!$B$4,EDATE(D6,E6),IF(EDATE(EDATE(D6,E6),G6*INT(DATEDIF(EDATE(D6,E6),Parameter!$B$4,"m")/G6))&gt;=Parameter!$B$4,EDATE(EDATE(D6,E6),G6*INT(DATEDIF(EDATE(D6,E6),Parameter!$B$4,"m")/G6)),EDATE(EDATE(D6,E6),G6*(INT(DATEDIF(EDATE(D6,E6),Parameter!$B$4,"m")/G6)+1)))),""))</f>
        <v/>
      </c>
      <c r="J6" s="20">
        <f>IF(OR(A6="",I6="",F6=""),"",IFERROR(EDATE(I6,-F6),""))</f>
        <v/>
      </c>
      <c r="K6" s="20">
        <f>IF(J6="","",IFERROR(J6-Parameter!$B$5,""))</f>
        <v/>
      </c>
      <c r="L6" s="26">
        <f>IF(J6="","",IFERROR(J6-Parameter!$B$4,""))</f>
        <v/>
      </c>
      <c r="M6" s="22">
        <f>IF(A6="","",IF(H6="Beendet","Abgeschlossen",IF(H6="Gekündigt","Kündigung dokumentieren",IF(OR(D6="",E6="",F6="",G6="",H6=""),"Angaben prüfen",IF(J6="","Angaben prüfen",IF(J6&lt;Parameter!$B$4,"Frist überschritten – prüfen",IF(K6&lt;Parameter!$B$4,"Sofort prüfen",IF(L6&lt;=Parameter!$B$6,"Kündigung entscheiden","Beobachten"))))))))</f>
        <v/>
      </c>
      <c r="N6" s="14" t="n"/>
      <c r="O6" s="19" t="inlineStr">
        <is>
          <t>Originalvertrag zur Prüfung vorgelegt</t>
        </is>
      </c>
    </row>
    <row r="7">
      <c r="A7" s="13" t="inlineStr">
        <is>
          <t>RV-26-003</t>
        </is>
      </c>
      <c r="B7" s="13" t="inlineStr">
        <is>
          <t>Grünbogen – Büroflächen</t>
        </is>
      </c>
      <c r="C7" s="13" t="inlineStr">
        <is>
          <t>Objektleitung West</t>
        </is>
      </c>
      <c r="D7" s="14" t="n">
        <v>46055</v>
      </c>
      <c r="E7" s="15" t="n">
        <v>12</v>
      </c>
      <c r="F7" s="15" t="n">
        <v>3</v>
      </c>
      <c r="G7" s="15" t="n">
        <v>6</v>
      </c>
      <c r="H7" s="13" t="inlineStr">
        <is>
          <t>Prüfung</t>
        </is>
      </c>
      <c r="I7" s="16">
        <f>IF(OR(A7="",D7="",E7="",G7="",H7="",H7="Beendet"),"",IFERROR(IF(EDATE(D7,E7)&gt;=Parameter!$B$4,EDATE(D7,E7),IF(EDATE(EDATE(D7,E7),G7*INT(DATEDIF(EDATE(D7,E7),Parameter!$B$4,"m")/G7))&gt;=Parameter!$B$4,EDATE(EDATE(D7,E7),G7*INT(DATEDIF(EDATE(D7,E7),Parameter!$B$4,"m")/G7)),EDATE(EDATE(D7,E7),G7*(INT(DATEDIF(EDATE(D7,E7),Parameter!$B$4,"m")/G7)+1)))),""))</f>
        <v/>
      </c>
      <c r="J7" s="16">
        <f>IF(OR(A7="",I7="",F7=""),"",IFERROR(EDATE(I7,-F7),""))</f>
        <v/>
      </c>
      <c r="K7" s="16">
        <f>IF(J7="","",IFERROR(J7-Parameter!$B$5,""))</f>
        <v/>
      </c>
      <c r="L7" s="25">
        <f>IF(J7="","",IFERROR(J7-Parameter!$B$4,""))</f>
        <v/>
      </c>
      <c r="M7" s="18">
        <f>IF(A7="","",IF(H7="Beendet","Abgeschlossen",IF(H7="Gekündigt","Kündigung dokumentieren",IF(OR(D7="",E7="",F7="",G7="",H7=""),"Angaben prüfen",IF(J7="","Angaben prüfen",IF(J7&lt;Parameter!$B$4,"Frist überschritten – prüfen",IF(K7&lt;Parameter!$B$4,"Sofort prüfen",IF(L7&lt;=Parameter!$B$6,"Kündigung entscheiden","Beobachten"))))))))</f>
        <v/>
      </c>
      <c r="N7" s="14" t="n">
        <v>46245</v>
      </c>
      <c r="O7" s="19" t="inlineStr">
        <is>
          <t>Nachtrag intern mit Hauptvertrag vergleichen</t>
        </is>
      </c>
    </row>
    <row r="8">
      <c r="A8" s="13" t="inlineStr">
        <is>
          <t>RV-26-004</t>
        </is>
      </c>
      <c r="B8" s="13" t="inlineStr">
        <is>
          <t>Kieselpark – Treppenhäuser</t>
        </is>
      </c>
      <c r="C8" s="13" t="inlineStr">
        <is>
          <t>Disposition Süd</t>
        </is>
      </c>
      <c r="D8" s="14" t="n">
        <v>45360</v>
      </c>
      <c r="E8" s="15" t="n">
        <v>36</v>
      </c>
      <c r="F8" s="15" t="n">
        <v>3</v>
      </c>
      <c r="G8" s="15" t="n">
        <v>12</v>
      </c>
      <c r="H8" s="13" t="inlineStr">
        <is>
          <t>Aktiv</t>
        </is>
      </c>
      <c r="I8" s="20">
        <f>IF(OR(A8="",D8="",E8="",G8="",H8="",H8="Beendet"),"",IFERROR(IF(EDATE(D8,E8)&gt;=Parameter!$B$4,EDATE(D8,E8),IF(EDATE(EDATE(D8,E8),G8*INT(DATEDIF(EDATE(D8,E8),Parameter!$B$4,"m")/G8))&gt;=Parameter!$B$4,EDATE(EDATE(D8,E8),G8*INT(DATEDIF(EDATE(D8,E8),Parameter!$B$4,"m")/G8)),EDATE(EDATE(D8,E8),G8*(INT(DATEDIF(EDATE(D8,E8),Parameter!$B$4,"m")/G8)+1)))),""))</f>
        <v/>
      </c>
      <c r="J8" s="20">
        <f>IF(OR(A8="",I8="",F8=""),"",IFERROR(EDATE(I8,-F8),""))</f>
        <v/>
      </c>
      <c r="K8" s="20">
        <f>IF(J8="","",IFERROR(J8-Parameter!$B$5,""))</f>
        <v/>
      </c>
      <c r="L8" s="26">
        <f>IF(J8="","",IFERROR(J8-Parameter!$B$4,""))</f>
        <v/>
      </c>
      <c r="M8" s="22">
        <f>IF(A8="","",IF(H8="Beendet","Abgeschlossen",IF(H8="Gekündigt","Kündigung dokumentieren",IF(OR(D8="",E8="",F8="",G8="",H8=""),"Angaben prüfen",IF(J8="","Angaben prüfen",IF(J8&lt;Parameter!$B$4,"Frist überschritten – prüfen",IF(K8&lt;Parameter!$B$4,"Sofort prüfen",IF(L8&lt;=Parameter!$B$6,"Kündigung entscheiden","Beobachten"))))))))</f>
        <v/>
      </c>
      <c r="N8" s="14" t="n">
        <v>46075</v>
      </c>
      <c r="O8" s="19" t="inlineStr">
        <is>
          <t>Bedarfsentscheidung vorbereiten</t>
        </is>
      </c>
    </row>
    <row r="9">
      <c r="A9" s="13" t="inlineStr">
        <is>
          <t>RV-26-005</t>
        </is>
      </c>
      <c r="B9" s="13" t="inlineStr">
        <is>
          <t>Musterkai – Glasflächen</t>
        </is>
      </c>
      <c r="C9" s="13" t="inlineStr">
        <is>
          <t>Objektleitung Ost</t>
        </is>
      </c>
      <c r="D9" s="14" t="n">
        <v>46170</v>
      </c>
      <c r="E9" s="15" t="n">
        <v>12</v>
      </c>
      <c r="F9" s="15" t="n">
        <v>3</v>
      </c>
      <c r="G9" s="15" t="n">
        <v>12</v>
      </c>
      <c r="H9" s="13" t="inlineStr">
        <is>
          <t>Aktiv</t>
        </is>
      </c>
      <c r="I9" s="16">
        <f>IF(OR(A9="",D9="",E9="",G9="",H9="",H9="Beendet"),"",IFERROR(IF(EDATE(D9,E9)&gt;=Parameter!$B$4,EDATE(D9,E9),IF(EDATE(EDATE(D9,E9),G9*INT(DATEDIF(EDATE(D9,E9),Parameter!$B$4,"m")/G9))&gt;=Parameter!$B$4,EDATE(EDATE(D9,E9),G9*INT(DATEDIF(EDATE(D9,E9),Parameter!$B$4,"m")/G9)),EDATE(EDATE(D9,E9),G9*(INT(DATEDIF(EDATE(D9,E9),Parameter!$B$4,"m")/G9)+1)))),""))</f>
        <v/>
      </c>
      <c r="J9" s="16">
        <f>IF(OR(A9="",I9="",F9=""),"",IFERROR(EDATE(I9,-F9),""))</f>
        <v/>
      </c>
      <c r="K9" s="16">
        <f>IF(J9="","",IFERROR(J9-Parameter!$B$5,""))</f>
        <v/>
      </c>
      <c r="L9" s="25">
        <f>IF(J9="","",IFERROR(J9-Parameter!$B$4,""))</f>
        <v/>
      </c>
      <c r="M9" s="18">
        <f>IF(A9="","",IF(H9="Beendet","Abgeschlossen",IF(H9="Gekündigt","Kündigung dokumentieren",IF(OR(D9="",E9="",F9="",G9="",H9=""),"Angaben prüfen",IF(J9="","Angaben prüfen",IF(J9&lt;Parameter!$B$4,"Frist überschritten – prüfen",IF(K9&lt;Parameter!$B$4,"Sofort prüfen",IF(L9&lt;=Parameter!$B$6,"Kündigung entscheiden","Beobachten"))))))))</f>
        <v/>
      </c>
      <c r="N9" s="14" t="n">
        <v>46260</v>
      </c>
      <c r="O9" s="19" t="inlineStr">
        <is>
          <t>Unterlagen intern vollständig</t>
        </is>
      </c>
    </row>
    <row r="10">
      <c r="A10" s="13" t="inlineStr">
        <is>
          <t>RV-26-006</t>
        </is>
      </c>
      <c r="B10" s="13" t="inlineStr">
        <is>
          <t>Sonnenwinkel – Verkehrsflächen</t>
        </is>
      </c>
      <c r="C10" s="13" t="inlineStr">
        <is>
          <t>Disposition Nord</t>
        </is>
      </c>
      <c r="D10" s="14" t="n">
        <v>45915</v>
      </c>
      <c r="E10" s="15" t="n">
        <v>24</v>
      </c>
      <c r="F10" s="15" t="n">
        <v>6</v>
      </c>
      <c r="G10" s="15" t="n">
        <v>12</v>
      </c>
      <c r="H10" s="13" t="inlineStr">
        <is>
          <t>Prüfung</t>
        </is>
      </c>
      <c r="I10" s="20">
        <f>IF(OR(A10="",D10="",E10="",G10="",H10="",H10="Beendet"),"",IFERROR(IF(EDATE(D10,E10)&gt;=Parameter!$B$4,EDATE(D10,E10),IF(EDATE(EDATE(D10,E10),G10*INT(DATEDIF(EDATE(D10,E10),Parameter!$B$4,"m")/G10))&gt;=Parameter!$B$4,EDATE(EDATE(D10,E10),G10*INT(DATEDIF(EDATE(D10,E10),Parameter!$B$4,"m")/G10)),EDATE(EDATE(D10,E10),G10*(INT(DATEDIF(EDATE(D10,E10),Parameter!$B$4,"m")/G10)+1)))),""))</f>
        <v/>
      </c>
      <c r="J10" s="20">
        <f>IF(OR(A10="",I10="",F10=""),"",IFERROR(EDATE(I10,-F10),""))</f>
        <v/>
      </c>
      <c r="K10" s="20">
        <f>IF(J10="","",IFERROR(J10-Parameter!$B$5,""))</f>
        <v/>
      </c>
      <c r="L10" s="26">
        <f>IF(J10="","",IFERROR(J10-Parameter!$B$4,""))</f>
        <v/>
      </c>
      <c r="M10" s="22">
        <f>IF(A10="","",IF(H10="Beendet","Abgeschlossen",IF(H10="Gekündigt","Kündigung dokumentieren",IF(OR(D10="",E10="",F10="",G10="",H10=""),"Angaben prüfen",IF(J10="","Angaben prüfen",IF(J10&lt;Parameter!$B$4,"Frist überschritten – prüfen",IF(K10&lt;Parameter!$B$4,"Sofort prüfen",IF(L10&lt;=Parameter!$B$6,"Kündigung entscheiden","Beobachten"))))))))</f>
        <v/>
      </c>
      <c r="N10" s="14" t="n"/>
      <c r="O10" s="19" t="inlineStr">
        <is>
          <t>Prüftermin noch festlegen</t>
        </is>
      </c>
    </row>
    <row r="11">
      <c r="A11" s="13" t="inlineStr">
        <is>
          <t>RV-26-007</t>
        </is>
      </c>
      <c r="B11" s="13" t="inlineStr">
        <is>
          <t>Papiermühle – Sozialräume</t>
        </is>
      </c>
      <c r="C11" s="13" t="inlineStr">
        <is>
          <t>Objektleitung Mitte</t>
        </is>
      </c>
      <c r="D11" s="14" t="n">
        <v>46030</v>
      </c>
      <c r="E11" s="15" t="n">
        <v>12</v>
      </c>
      <c r="F11" s="15" t="n">
        <v>3</v>
      </c>
      <c r="G11" s="15" t="n">
        <v>12</v>
      </c>
      <c r="H11" s="13" t="inlineStr">
        <is>
          <t>Gekündigt</t>
        </is>
      </c>
      <c r="I11" s="16">
        <f>IF(OR(A11="",D11="",E11="",G11="",H11="",H11="Beendet"),"",IFERROR(IF(EDATE(D11,E11)&gt;=Parameter!$B$4,EDATE(D11,E11),IF(EDATE(EDATE(D11,E11),G11*INT(DATEDIF(EDATE(D11,E11),Parameter!$B$4,"m")/G11))&gt;=Parameter!$B$4,EDATE(EDATE(D11,E11),G11*INT(DATEDIF(EDATE(D11,E11),Parameter!$B$4,"m")/G11)),EDATE(EDATE(D11,E11),G11*(INT(DATEDIF(EDATE(D11,E11),Parameter!$B$4,"m")/G11)+1)))),""))</f>
        <v/>
      </c>
      <c r="J11" s="16">
        <f>IF(OR(A11="",I11="",F11=""),"",IFERROR(EDATE(I11,-F11),""))</f>
        <v/>
      </c>
      <c r="K11" s="16">
        <f>IF(J11="","",IFERROR(J11-Parameter!$B$5,""))</f>
        <v/>
      </c>
      <c r="L11" s="25">
        <f>IF(J11="","",IFERROR(J11-Parameter!$B$4,""))</f>
        <v/>
      </c>
      <c r="M11" s="18">
        <f>IF(A11="","",IF(H11="Beendet","Abgeschlossen",IF(H11="Gekündigt","Kündigung dokumentieren",IF(OR(D11="",E11="",F11="",G11="",H11=""),"Angaben prüfen",IF(J11="","Angaben prüfen",IF(J11&lt;Parameter!$B$4,"Frist überschritten – prüfen",IF(K11&lt;Parameter!$B$4,"Sofort prüfen",IF(L11&lt;=Parameter!$B$6,"Kündigung entscheiden","Beobachten"))))))))</f>
        <v/>
      </c>
      <c r="N11" s="14" t="n">
        <v>46265</v>
      </c>
      <c r="O11" s="19" t="inlineStr">
        <is>
          <t>Ausgang der Kündigung intern dokumentieren</t>
        </is>
      </c>
    </row>
    <row r="12">
      <c r="A12" s="13" t="inlineStr">
        <is>
          <t>RV-26-008</t>
        </is>
      </c>
      <c r="B12" s="13" t="inlineStr">
        <is>
          <t>Phantasiemarkt – Lagerbereich</t>
        </is>
      </c>
      <c r="C12" s="13" t="inlineStr">
        <is>
          <t>Disposition West</t>
        </is>
      </c>
      <c r="D12" s="14" t="n">
        <v>45485</v>
      </c>
      <c r="E12" s="15" t="n">
        <v>24</v>
      </c>
      <c r="F12" s="15" t="n">
        <v>3</v>
      </c>
      <c r="G12" s="15" t="n">
        <v>12</v>
      </c>
      <c r="H12" s="13" t="inlineStr">
        <is>
          <t>Beendet</t>
        </is>
      </c>
      <c r="I12" s="20">
        <f>IF(OR(A12="",D12="",E12="",G12="",H12="",H12="Beendet"),"",IFERROR(IF(EDATE(D12,E12)&gt;=Parameter!$B$4,EDATE(D12,E12),IF(EDATE(EDATE(D12,E12),G12*INT(DATEDIF(EDATE(D12,E12),Parameter!$B$4,"m")/G12))&gt;=Parameter!$B$4,EDATE(EDATE(D12,E12),G12*INT(DATEDIF(EDATE(D12,E12),Parameter!$B$4,"m")/G12)),EDATE(EDATE(D12,E12),G12*(INT(DATEDIF(EDATE(D12,E12),Parameter!$B$4,"m")/G12)+1)))),""))</f>
        <v/>
      </c>
      <c r="J12" s="20">
        <f>IF(OR(A12="",I12="",F12=""),"",IFERROR(EDATE(I12,-F12),""))</f>
        <v/>
      </c>
      <c r="K12" s="20">
        <f>IF(J12="","",IFERROR(J12-Parameter!$B$5,""))</f>
        <v/>
      </c>
      <c r="L12" s="26">
        <f>IF(J12="","",IFERROR(J12-Parameter!$B$4,""))</f>
        <v/>
      </c>
      <c r="M12" s="22">
        <f>IF(A12="","",IF(H12="Beendet","Abgeschlossen",IF(H12="Gekündigt","Kündigung dokumentieren",IF(OR(D12="",E12="",F12="",G12="",H12=""),"Angaben prüfen",IF(J12="","Angaben prüfen",IF(J12&lt;Parameter!$B$4,"Frist überschritten – prüfen",IF(K12&lt;Parameter!$B$4,"Sofort prüfen",IF(L12&lt;=Parameter!$B$6,"Kündigung entscheiden","Beobachten"))))))))</f>
        <v/>
      </c>
      <c r="N12" s="14" t="n">
        <v>45875</v>
      </c>
      <c r="O12" s="19" t="inlineStr">
        <is>
          <t>Vorgang intern abgeschlossen</t>
        </is>
      </c>
    </row>
    <row r="13">
      <c r="A13" s="13" t="inlineStr">
        <is>
          <t>RV-26-009</t>
        </is>
      </c>
      <c r="B13" s="13" t="inlineStr">
        <is>
          <t>Wolkenhof – Küchenbereich</t>
        </is>
      </c>
      <c r="C13" s="13" t="inlineStr">
        <is>
          <t>Objektleitung Süd</t>
        </is>
      </c>
      <c r="D13" s="14" t="n">
        <v>45980</v>
      </c>
      <c r="E13" s="15" t="n">
        <v>12</v>
      </c>
      <c r="F13" s="15" t="n">
        <v>2</v>
      </c>
      <c r="G13" s="15" t="n">
        <v>6</v>
      </c>
      <c r="H13" s="13" t="inlineStr">
        <is>
          <t>Aktiv</t>
        </is>
      </c>
      <c r="I13" s="16">
        <f>IF(OR(A13="",D13="",E13="",G13="",H13="",H13="Beendet"),"",IFERROR(IF(EDATE(D13,E13)&gt;=Parameter!$B$4,EDATE(D13,E13),IF(EDATE(EDATE(D13,E13),G13*INT(DATEDIF(EDATE(D13,E13),Parameter!$B$4,"m")/G13))&gt;=Parameter!$B$4,EDATE(EDATE(D13,E13),G13*INT(DATEDIF(EDATE(D13,E13),Parameter!$B$4,"m")/G13)),EDATE(EDATE(D13,E13),G13*(INT(DATEDIF(EDATE(D13,E13),Parameter!$B$4,"m")/G13)+1)))),""))</f>
        <v/>
      </c>
      <c r="J13" s="16">
        <f>IF(OR(A13="",I13="",F13=""),"",IFERROR(EDATE(I13,-F13),""))</f>
        <v/>
      </c>
      <c r="K13" s="16">
        <f>IF(J13="","",IFERROR(J13-Parameter!$B$5,""))</f>
        <v/>
      </c>
      <c r="L13" s="25">
        <f>IF(J13="","",IFERROR(J13-Parameter!$B$4,""))</f>
        <v/>
      </c>
      <c r="M13" s="18">
        <f>IF(A13="","",IF(H13="Beendet","Abgeschlossen",IF(H13="Gekündigt","Kündigung dokumentieren",IF(OR(D13="",E13="",F13="",G13="",H13=""),"Angaben prüfen",IF(J13="","Angaben prüfen",IF(J13&lt;Parameter!$B$4,"Frist überschritten – prüfen",IF(K13&lt;Parameter!$B$4,"Sofort prüfen",IF(L13&lt;=Parameter!$B$6,"Kündigung entscheiden","Beobachten"))))))))</f>
        <v/>
      </c>
      <c r="N13" s="14" t="n"/>
      <c r="O13" s="19" t="inlineStr">
        <is>
          <t>Vertragsunterlagen erneut sichten</t>
        </is>
      </c>
    </row>
    <row r="14">
      <c r="A14" s="13" t="inlineStr">
        <is>
          <t>RV-26-010</t>
        </is>
      </c>
      <c r="B14" s="13" t="inlineStr">
        <is>
          <t>Fiktivum-Campus – Flure</t>
        </is>
      </c>
      <c r="C14" s="13" t="inlineStr">
        <is>
          <t>Disposition Ost</t>
        </is>
      </c>
      <c r="D14" s="14" t="n">
        <v>45680</v>
      </c>
      <c r="E14" s="15" t="n">
        <v>36</v>
      </c>
      <c r="F14" s="15" t="n">
        <v>6</v>
      </c>
      <c r="G14" s="15" t="n">
        <v>12</v>
      </c>
      <c r="H14" s="13" t="inlineStr">
        <is>
          <t>Aktiv</t>
        </is>
      </c>
      <c r="I14" s="20">
        <f>IF(OR(A14="",D14="",E14="",G14="",H14="",H14="Beendet"),"",IFERROR(IF(EDATE(D14,E14)&gt;=Parameter!$B$4,EDATE(D14,E14),IF(EDATE(EDATE(D14,E14),G14*INT(DATEDIF(EDATE(D14,E14),Parameter!$B$4,"m")/G14))&gt;=Parameter!$B$4,EDATE(EDATE(D14,E14),G14*INT(DATEDIF(EDATE(D14,E14),Parameter!$B$4,"m")/G14)),EDATE(EDATE(D14,E14),G14*(INT(DATEDIF(EDATE(D14,E14),Parameter!$B$4,"m")/G14)+1)))),""))</f>
        <v/>
      </c>
      <c r="J14" s="20">
        <f>IF(OR(A14="",I14="",F14=""),"",IFERROR(EDATE(I14,-F14),""))</f>
        <v/>
      </c>
      <c r="K14" s="20">
        <f>IF(J14="","",IFERROR(J14-Parameter!$B$5,""))</f>
        <v/>
      </c>
      <c r="L14" s="26">
        <f>IF(J14="","",IFERROR(J14-Parameter!$B$4,""))</f>
        <v/>
      </c>
      <c r="M14" s="22">
        <f>IF(A14="","",IF(H14="Beendet","Abgeschlossen",IF(H14="Gekündigt","Kündigung dokumentieren",IF(OR(D14="",E14="",F14="",G14="",H14=""),"Angaben prüfen",IF(J14="","Angaben prüfen",IF(J14&lt;Parameter!$B$4,"Frist überschritten – prüfen",IF(K14&lt;Parameter!$B$4,"Sofort prüfen",IF(L14&lt;=Parameter!$B$6,"Kündigung entscheiden","Beobachten"))))))))</f>
        <v/>
      </c>
      <c r="N14" s="14" t="n">
        <v>46255</v>
      </c>
      <c r="O14" s="19" t="inlineStr">
        <is>
          <t>Derzeit kein unmittelbarer Handlungsbedarf</t>
        </is>
      </c>
    </row>
    <row r="15">
      <c r="A15" s="13" t="n"/>
      <c r="B15" s="13" t="n"/>
      <c r="C15" s="13" t="n"/>
      <c r="D15" s="14" t="n"/>
      <c r="E15" s="15" t="n"/>
      <c r="F15" s="15" t="n"/>
      <c r="G15" s="15" t="n"/>
      <c r="H15" s="13" t="n"/>
      <c r="I15" s="16">
        <f>IF(OR(A15="",D15="",E15="",G15="",H15="",H15="Beendet"),"",IFERROR(IF(EDATE(D15,E15)&gt;=Parameter!$B$4,EDATE(D15,E15),IF(EDATE(EDATE(D15,E15),G15*INT(DATEDIF(EDATE(D15,E15),Parameter!$B$4,"m")/G15))&gt;=Parameter!$B$4,EDATE(EDATE(D15,E15),G15*INT(DATEDIF(EDATE(D15,E15),Parameter!$B$4,"m")/G15)),EDATE(EDATE(D15,E15),G15*(INT(DATEDIF(EDATE(D15,E15),Parameter!$B$4,"m")/G15)+1)))),""))</f>
        <v/>
      </c>
      <c r="J15" s="16">
        <f>IF(OR(A15="",I15="",F15=""),"",IFERROR(EDATE(I15,-F15),""))</f>
        <v/>
      </c>
      <c r="K15" s="16">
        <f>IF(J15="","",IFERROR(J15-Parameter!$B$5,""))</f>
        <v/>
      </c>
      <c r="L15" s="25">
        <f>IF(J15="","",IFERROR(J15-Parameter!$B$4,""))</f>
        <v/>
      </c>
      <c r="M15" s="18">
        <f>IF(A15="","",IF(H15="Beendet","Abgeschlossen",IF(H15="Gekündigt","Kündigung dokumentieren",IF(OR(D15="",E15="",F15="",G15="",H15=""),"Angaben prüfen",IF(J15="","Angaben prüfen",IF(J15&lt;Parameter!$B$4,"Frist überschritten – prüfen",IF(K15&lt;Parameter!$B$4,"Sofort prüfen",IF(L15&lt;=Parameter!$B$6,"Kündigung entscheiden","Beobachten"))))))))</f>
        <v/>
      </c>
      <c r="N15" s="14" t="n"/>
      <c r="O15" s="19" t="n"/>
    </row>
    <row r="16">
      <c r="A16" s="13" t="n"/>
      <c r="B16" s="13" t="n"/>
      <c r="C16" s="13" t="n"/>
      <c r="D16" s="14" t="n"/>
      <c r="E16" s="15" t="n"/>
      <c r="F16" s="15" t="n"/>
      <c r="G16" s="15" t="n"/>
      <c r="H16" s="13" t="n"/>
      <c r="I16" s="20">
        <f>IF(OR(A16="",D16="",E16="",G16="",H16="",H16="Beendet"),"",IFERROR(IF(EDATE(D16,E16)&gt;=Parameter!$B$4,EDATE(D16,E16),IF(EDATE(EDATE(D16,E16),G16*INT(DATEDIF(EDATE(D16,E16),Parameter!$B$4,"m")/G16))&gt;=Parameter!$B$4,EDATE(EDATE(D16,E16),G16*INT(DATEDIF(EDATE(D16,E16),Parameter!$B$4,"m")/G16)),EDATE(EDATE(D16,E16),G16*(INT(DATEDIF(EDATE(D16,E16),Parameter!$B$4,"m")/G16)+1)))),""))</f>
        <v/>
      </c>
      <c r="J16" s="20">
        <f>IF(OR(A16="",I16="",F16=""),"",IFERROR(EDATE(I16,-F16),""))</f>
        <v/>
      </c>
      <c r="K16" s="20">
        <f>IF(J16="","",IFERROR(J16-Parameter!$B$5,""))</f>
        <v/>
      </c>
      <c r="L16" s="26">
        <f>IF(J16="","",IFERROR(J16-Parameter!$B$4,""))</f>
        <v/>
      </c>
      <c r="M16" s="22">
        <f>IF(A16="","",IF(H16="Beendet","Abgeschlossen",IF(H16="Gekündigt","Kündigung dokumentieren",IF(OR(D16="",E16="",F16="",G16="",H16=""),"Angaben prüfen",IF(J16="","Angaben prüfen",IF(J16&lt;Parameter!$B$4,"Frist überschritten – prüfen",IF(K16&lt;Parameter!$B$4,"Sofort prüfen",IF(L16&lt;=Parameter!$B$6,"Kündigung entscheiden","Beobachten"))))))))</f>
        <v/>
      </c>
      <c r="N16" s="14" t="n"/>
      <c r="O16" s="19" t="n"/>
    </row>
    <row r="17">
      <c r="A17" s="13" t="n"/>
      <c r="B17" s="13" t="n"/>
      <c r="C17" s="13" t="n"/>
      <c r="D17" s="14" t="n"/>
      <c r="E17" s="15" t="n"/>
      <c r="F17" s="15" t="n"/>
      <c r="G17" s="15" t="n"/>
      <c r="H17" s="13" t="n"/>
      <c r="I17" s="16">
        <f>IF(OR(A17="",D17="",E17="",G17="",H17="",H17="Beendet"),"",IFERROR(IF(EDATE(D17,E17)&gt;=Parameter!$B$4,EDATE(D17,E17),IF(EDATE(EDATE(D17,E17),G17*INT(DATEDIF(EDATE(D17,E17),Parameter!$B$4,"m")/G17))&gt;=Parameter!$B$4,EDATE(EDATE(D17,E17),G17*INT(DATEDIF(EDATE(D17,E17),Parameter!$B$4,"m")/G17)),EDATE(EDATE(D17,E17),G17*(INT(DATEDIF(EDATE(D17,E17),Parameter!$B$4,"m")/G17)+1)))),""))</f>
        <v/>
      </c>
      <c r="J17" s="16">
        <f>IF(OR(A17="",I17="",F17=""),"",IFERROR(EDATE(I17,-F17),""))</f>
        <v/>
      </c>
      <c r="K17" s="16">
        <f>IF(J17="","",IFERROR(J17-Parameter!$B$5,""))</f>
        <v/>
      </c>
      <c r="L17" s="25">
        <f>IF(J17="","",IFERROR(J17-Parameter!$B$4,""))</f>
        <v/>
      </c>
      <c r="M17" s="18">
        <f>IF(A17="","",IF(H17="Beendet","Abgeschlossen",IF(H17="Gekündigt","Kündigung dokumentieren",IF(OR(D17="",E17="",F17="",G17="",H17=""),"Angaben prüfen",IF(J17="","Angaben prüfen",IF(J17&lt;Parameter!$B$4,"Frist überschritten – prüfen",IF(K17&lt;Parameter!$B$4,"Sofort prüfen",IF(L17&lt;=Parameter!$B$6,"Kündigung entscheiden","Beobachten"))))))))</f>
        <v/>
      </c>
      <c r="N17" s="14" t="n"/>
      <c r="O17" s="19" t="n"/>
    </row>
    <row r="18">
      <c r="A18" s="13" t="n"/>
      <c r="B18" s="13" t="n"/>
      <c r="C18" s="13" t="n"/>
      <c r="D18" s="14" t="n"/>
      <c r="E18" s="15" t="n"/>
      <c r="F18" s="15" t="n"/>
      <c r="G18" s="15" t="n"/>
      <c r="H18" s="13" t="n"/>
      <c r="I18" s="20">
        <f>IF(OR(A18="",D18="",E18="",G18="",H18="",H18="Beendet"),"",IFERROR(IF(EDATE(D18,E18)&gt;=Parameter!$B$4,EDATE(D18,E18),IF(EDATE(EDATE(D18,E18),G18*INT(DATEDIF(EDATE(D18,E18),Parameter!$B$4,"m")/G18))&gt;=Parameter!$B$4,EDATE(EDATE(D18,E18),G18*INT(DATEDIF(EDATE(D18,E18),Parameter!$B$4,"m")/G18)),EDATE(EDATE(D18,E18),G18*(INT(DATEDIF(EDATE(D18,E18),Parameter!$B$4,"m")/G18)+1)))),""))</f>
        <v/>
      </c>
      <c r="J18" s="20">
        <f>IF(OR(A18="",I18="",F18=""),"",IFERROR(EDATE(I18,-F18),""))</f>
        <v/>
      </c>
      <c r="K18" s="20">
        <f>IF(J18="","",IFERROR(J18-Parameter!$B$5,""))</f>
        <v/>
      </c>
      <c r="L18" s="26">
        <f>IF(J18="","",IFERROR(J18-Parameter!$B$4,""))</f>
        <v/>
      </c>
      <c r="M18" s="22">
        <f>IF(A18="","",IF(H18="Beendet","Abgeschlossen",IF(H18="Gekündigt","Kündigung dokumentieren",IF(OR(D18="",E18="",F18="",G18="",H18=""),"Angaben prüfen",IF(J18="","Angaben prüfen",IF(J18&lt;Parameter!$B$4,"Frist überschritten – prüfen",IF(K18&lt;Parameter!$B$4,"Sofort prüfen",IF(L18&lt;=Parameter!$B$6,"Kündigung entscheiden","Beobachten"))))))))</f>
        <v/>
      </c>
      <c r="N18" s="14" t="n"/>
      <c r="O18" s="19" t="n"/>
    </row>
    <row r="19">
      <c r="A19" s="13" t="n"/>
      <c r="B19" s="13" t="n"/>
      <c r="C19" s="13" t="n"/>
      <c r="D19" s="14" t="n"/>
      <c r="E19" s="15" t="n"/>
      <c r="F19" s="15" t="n"/>
      <c r="G19" s="15" t="n"/>
      <c r="H19" s="13" t="n"/>
      <c r="I19" s="16">
        <f>IF(OR(A19="",D19="",E19="",G19="",H19="",H19="Beendet"),"",IFERROR(IF(EDATE(D19,E19)&gt;=Parameter!$B$4,EDATE(D19,E19),IF(EDATE(EDATE(D19,E19),G19*INT(DATEDIF(EDATE(D19,E19),Parameter!$B$4,"m")/G19))&gt;=Parameter!$B$4,EDATE(EDATE(D19,E19),G19*INT(DATEDIF(EDATE(D19,E19),Parameter!$B$4,"m")/G19)),EDATE(EDATE(D19,E19),G19*(INT(DATEDIF(EDATE(D19,E19),Parameter!$B$4,"m")/G19)+1)))),""))</f>
        <v/>
      </c>
      <c r="J19" s="16">
        <f>IF(OR(A19="",I19="",F19=""),"",IFERROR(EDATE(I19,-F19),""))</f>
        <v/>
      </c>
      <c r="K19" s="16">
        <f>IF(J19="","",IFERROR(J19-Parameter!$B$5,""))</f>
        <v/>
      </c>
      <c r="L19" s="25">
        <f>IF(J19="","",IFERROR(J19-Parameter!$B$4,""))</f>
        <v/>
      </c>
      <c r="M19" s="18">
        <f>IF(A19="","",IF(H19="Beendet","Abgeschlossen",IF(H19="Gekündigt","Kündigung dokumentieren",IF(OR(D19="",E19="",F19="",G19="",H19=""),"Angaben prüfen",IF(J19="","Angaben prüfen",IF(J19&lt;Parameter!$B$4,"Frist überschritten – prüfen",IF(K19&lt;Parameter!$B$4,"Sofort prüfen",IF(L19&lt;=Parameter!$B$6,"Kündigung entscheiden","Beobachten"))))))))</f>
        <v/>
      </c>
      <c r="N19" s="14" t="n"/>
      <c r="O19" s="19" t="n"/>
    </row>
    <row r="20">
      <c r="A20" s="13" t="n"/>
      <c r="B20" s="13" t="n"/>
      <c r="C20" s="13" t="n"/>
      <c r="D20" s="14" t="n"/>
      <c r="E20" s="15" t="n"/>
      <c r="F20" s="15" t="n"/>
      <c r="G20" s="15" t="n"/>
      <c r="H20" s="13" t="n"/>
      <c r="I20" s="20">
        <f>IF(OR(A20="",D20="",E20="",G20="",H20="",H20="Beendet"),"",IFERROR(IF(EDATE(D20,E20)&gt;=Parameter!$B$4,EDATE(D20,E20),IF(EDATE(EDATE(D20,E20),G20*INT(DATEDIF(EDATE(D20,E20),Parameter!$B$4,"m")/G20))&gt;=Parameter!$B$4,EDATE(EDATE(D20,E20),G20*INT(DATEDIF(EDATE(D20,E20),Parameter!$B$4,"m")/G20)),EDATE(EDATE(D20,E20),G20*(INT(DATEDIF(EDATE(D20,E20),Parameter!$B$4,"m")/G20)+1)))),""))</f>
        <v/>
      </c>
      <c r="J20" s="20">
        <f>IF(OR(A20="",I20="",F20=""),"",IFERROR(EDATE(I20,-F20),""))</f>
        <v/>
      </c>
      <c r="K20" s="20">
        <f>IF(J20="","",IFERROR(J20-Parameter!$B$5,""))</f>
        <v/>
      </c>
      <c r="L20" s="26">
        <f>IF(J20="","",IFERROR(J20-Parameter!$B$4,""))</f>
        <v/>
      </c>
      <c r="M20" s="22">
        <f>IF(A20="","",IF(H20="Beendet","Abgeschlossen",IF(H20="Gekündigt","Kündigung dokumentieren",IF(OR(D20="",E20="",F20="",G20="",H20=""),"Angaben prüfen",IF(J20="","Angaben prüfen",IF(J20&lt;Parameter!$B$4,"Frist überschritten – prüfen",IF(K20&lt;Parameter!$B$4,"Sofort prüfen",IF(L20&lt;=Parameter!$B$6,"Kündigung entscheiden","Beobachten"))))))))</f>
        <v/>
      </c>
      <c r="N20" s="14" t="n"/>
      <c r="O20" s="19" t="n"/>
    </row>
    <row r="21">
      <c r="A21" s="13" t="n"/>
      <c r="B21" s="13" t="n"/>
      <c r="C21" s="13" t="n"/>
      <c r="D21" s="14" t="n"/>
      <c r="E21" s="15" t="n"/>
      <c r="F21" s="15" t="n"/>
      <c r="G21" s="15" t="n"/>
      <c r="H21" s="13" t="n"/>
      <c r="I21" s="16">
        <f>IF(OR(A21="",D21="",E21="",G21="",H21="",H21="Beendet"),"",IFERROR(IF(EDATE(D21,E21)&gt;=Parameter!$B$4,EDATE(D21,E21),IF(EDATE(EDATE(D21,E21),G21*INT(DATEDIF(EDATE(D21,E21),Parameter!$B$4,"m")/G21))&gt;=Parameter!$B$4,EDATE(EDATE(D21,E21),G21*INT(DATEDIF(EDATE(D21,E21),Parameter!$B$4,"m")/G21)),EDATE(EDATE(D21,E21),G21*(INT(DATEDIF(EDATE(D21,E21),Parameter!$B$4,"m")/G21)+1)))),""))</f>
        <v/>
      </c>
      <c r="J21" s="16">
        <f>IF(OR(A21="",I21="",F21=""),"",IFERROR(EDATE(I21,-F21),""))</f>
        <v/>
      </c>
      <c r="K21" s="16">
        <f>IF(J21="","",IFERROR(J21-Parameter!$B$5,""))</f>
        <v/>
      </c>
      <c r="L21" s="25">
        <f>IF(J21="","",IFERROR(J21-Parameter!$B$4,""))</f>
        <v/>
      </c>
      <c r="M21" s="18">
        <f>IF(A21="","",IF(H21="Beendet","Abgeschlossen",IF(H21="Gekündigt","Kündigung dokumentieren",IF(OR(D21="",E21="",F21="",G21="",H21=""),"Angaben prüfen",IF(J21="","Angaben prüfen",IF(J21&lt;Parameter!$B$4,"Frist überschritten – prüfen",IF(K21&lt;Parameter!$B$4,"Sofort prüfen",IF(L21&lt;=Parameter!$B$6,"Kündigung entscheiden","Beobachten"))))))))</f>
        <v/>
      </c>
      <c r="N21" s="14" t="n"/>
      <c r="O21" s="19" t="n"/>
    </row>
    <row r="22">
      <c r="A22" s="13" t="n"/>
      <c r="B22" s="13" t="n"/>
      <c r="C22" s="13" t="n"/>
      <c r="D22" s="14" t="n"/>
      <c r="E22" s="15" t="n"/>
      <c r="F22" s="15" t="n"/>
      <c r="G22" s="15" t="n"/>
      <c r="H22" s="13" t="n"/>
      <c r="I22" s="20">
        <f>IF(OR(A22="",D22="",E22="",G22="",H22="",H22="Beendet"),"",IFERROR(IF(EDATE(D22,E22)&gt;=Parameter!$B$4,EDATE(D22,E22),IF(EDATE(EDATE(D22,E22),G22*INT(DATEDIF(EDATE(D22,E22),Parameter!$B$4,"m")/G22))&gt;=Parameter!$B$4,EDATE(EDATE(D22,E22),G22*INT(DATEDIF(EDATE(D22,E22),Parameter!$B$4,"m")/G22)),EDATE(EDATE(D22,E22),G22*(INT(DATEDIF(EDATE(D22,E22),Parameter!$B$4,"m")/G22)+1)))),""))</f>
        <v/>
      </c>
      <c r="J22" s="20">
        <f>IF(OR(A22="",I22="",F22=""),"",IFERROR(EDATE(I22,-F22),""))</f>
        <v/>
      </c>
      <c r="K22" s="20">
        <f>IF(J22="","",IFERROR(J22-Parameter!$B$5,""))</f>
        <v/>
      </c>
      <c r="L22" s="26">
        <f>IF(J22="","",IFERROR(J22-Parameter!$B$4,""))</f>
        <v/>
      </c>
      <c r="M22" s="22">
        <f>IF(A22="","",IF(H22="Beendet","Abgeschlossen",IF(H22="Gekündigt","Kündigung dokumentieren",IF(OR(D22="",E22="",F22="",G22="",H22=""),"Angaben prüfen",IF(J22="","Angaben prüfen",IF(J22&lt;Parameter!$B$4,"Frist überschritten – prüfen",IF(K22&lt;Parameter!$B$4,"Sofort prüfen",IF(L22&lt;=Parameter!$B$6,"Kündigung entscheiden","Beobachten"))))))))</f>
        <v/>
      </c>
      <c r="N22" s="14" t="n"/>
      <c r="O22" s="19" t="n"/>
    </row>
    <row r="23">
      <c r="A23" s="13" t="n"/>
      <c r="B23" s="13" t="n"/>
      <c r="C23" s="13" t="n"/>
      <c r="D23" s="14" t="n"/>
      <c r="E23" s="15" t="n"/>
      <c r="F23" s="15" t="n"/>
      <c r="G23" s="15" t="n"/>
      <c r="H23" s="13" t="n"/>
      <c r="I23" s="16">
        <f>IF(OR(A23="",D23="",E23="",G23="",H23="",H23="Beendet"),"",IFERROR(IF(EDATE(D23,E23)&gt;=Parameter!$B$4,EDATE(D23,E23),IF(EDATE(EDATE(D23,E23),G23*INT(DATEDIF(EDATE(D23,E23),Parameter!$B$4,"m")/G23))&gt;=Parameter!$B$4,EDATE(EDATE(D23,E23),G23*INT(DATEDIF(EDATE(D23,E23),Parameter!$B$4,"m")/G23)),EDATE(EDATE(D23,E23),G23*(INT(DATEDIF(EDATE(D23,E23),Parameter!$B$4,"m")/G23)+1)))),""))</f>
        <v/>
      </c>
      <c r="J23" s="16">
        <f>IF(OR(A23="",I23="",F23=""),"",IFERROR(EDATE(I23,-F23),""))</f>
        <v/>
      </c>
      <c r="K23" s="16">
        <f>IF(J23="","",IFERROR(J23-Parameter!$B$5,""))</f>
        <v/>
      </c>
      <c r="L23" s="25">
        <f>IF(J23="","",IFERROR(J23-Parameter!$B$4,""))</f>
        <v/>
      </c>
      <c r="M23" s="18">
        <f>IF(A23="","",IF(H23="Beendet","Abgeschlossen",IF(H23="Gekündigt","Kündigung dokumentieren",IF(OR(D23="",E23="",F23="",G23="",H23=""),"Angaben prüfen",IF(J23="","Angaben prüfen",IF(J23&lt;Parameter!$B$4,"Frist überschritten – prüfen",IF(K23&lt;Parameter!$B$4,"Sofort prüfen",IF(L23&lt;=Parameter!$B$6,"Kündigung entscheiden","Beobachten"))))))))</f>
        <v/>
      </c>
      <c r="N23" s="14" t="n"/>
      <c r="O23" s="19" t="n"/>
    </row>
    <row r="24">
      <c r="A24" s="13" t="n"/>
      <c r="B24" s="13" t="n"/>
      <c r="C24" s="13" t="n"/>
      <c r="D24" s="14" t="n"/>
      <c r="E24" s="15" t="n"/>
      <c r="F24" s="15" t="n"/>
      <c r="G24" s="15" t="n"/>
      <c r="H24" s="13" t="n"/>
      <c r="I24" s="20">
        <f>IF(OR(A24="",D24="",E24="",G24="",H24="",H24="Beendet"),"",IFERROR(IF(EDATE(D24,E24)&gt;=Parameter!$B$4,EDATE(D24,E24),IF(EDATE(EDATE(D24,E24),G24*INT(DATEDIF(EDATE(D24,E24),Parameter!$B$4,"m")/G24))&gt;=Parameter!$B$4,EDATE(EDATE(D24,E24),G24*INT(DATEDIF(EDATE(D24,E24),Parameter!$B$4,"m")/G24)),EDATE(EDATE(D24,E24),G24*(INT(DATEDIF(EDATE(D24,E24),Parameter!$B$4,"m")/G24)+1)))),""))</f>
        <v/>
      </c>
      <c r="J24" s="20">
        <f>IF(OR(A24="",I24="",F24=""),"",IFERROR(EDATE(I24,-F24),""))</f>
        <v/>
      </c>
      <c r="K24" s="20">
        <f>IF(J24="","",IFERROR(J24-Parameter!$B$5,""))</f>
        <v/>
      </c>
      <c r="L24" s="26">
        <f>IF(J24="","",IFERROR(J24-Parameter!$B$4,""))</f>
        <v/>
      </c>
      <c r="M24" s="22">
        <f>IF(A24="","",IF(H24="Beendet","Abgeschlossen",IF(H24="Gekündigt","Kündigung dokumentieren",IF(OR(D24="",E24="",F24="",G24="",H24=""),"Angaben prüfen",IF(J24="","Angaben prüfen",IF(J24&lt;Parameter!$B$4,"Frist überschritten – prüfen",IF(K24&lt;Parameter!$B$4,"Sofort prüfen",IF(L24&lt;=Parameter!$B$6,"Kündigung entscheiden","Beobachten"))))))))</f>
        <v/>
      </c>
      <c r="N24" s="14" t="n"/>
      <c r="O24" s="19" t="n"/>
    </row>
    <row r="25">
      <c r="A25" s="13" t="n"/>
      <c r="B25" s="13" t="n"/>
      <c r="C25" s="13" t="n"/>
      <c r="D25" s="14" t="n"/>
      <c r="E25" s="15" t="n"/>
      <c r="F25" s="15" t="n"/>
      <c r="G25" s="15" t="n"/>
      <c r="H25" s="13" t="n"/>
      <c r="I25" s="16">
        <f>IF(OR(A25="",D25="",E25="",G25="",H25="",H25="Beendet"),"",IFERROR(IF(EDATE(D25,E25)&gt;=Parameter!$B$4,EDATE(D25,E25),IF(EDATE(EDATE(D25,E25),G25*INT(DATEDIF(EDATE(D25,E25),Parameter!$B$4,"m")/G25))&gt;=Parameter!$B$4,EDATE(EDATE(D25,E25),G25*INT(DATEDIF(EDATE(D25,E25),Parameter!$B$4,"m")/G25)),EDATE(EDATE(D25,E25),G25*(INT(DATEDIF(EDATE(D25,E25),Parameter!$B$4,"m")/G25)+1)))),""))</f>
        <v/>
      </c>
      <c r="J25" s="16">
        <f>IF(OR(A25="",I25="",F25=""),"",IFERROR(EDATE(I25,-F25),""))</f>
        <v/>
      </c>
      <c r="K25" s="16">
        <f>IF(J25="","",IFERROR(J25-Parameter!$B$5,""))</f>
        <v/>
      </c>
      <c r="L25" s="25">
        <f>IF(J25="","",IFERROR(J25-Parameter!$B$4,""))</f>
        <v/>
      </c>
      <c r="M25" s="18">
        <f>IF(A25="","",IF(H25="Beendet","Abgeschlossen",IF(H25="Gekündigt","Kündigung dokumentieren",IF(OR(D25="",E25="",F25="",G25="",H25=""),"Angaben prüfen",IF(J25="","Angaben prüfen",IF(J25&lt;Parameter!$B$4,"Frist überschritten – prüfen",IF(K25&lt;Parameter!$B$4,"Sofort prüfen",IF(L25&lt;=Parameter!$B$6,"Kündigung entscheiden","Beobachten"))))))))</f>
        <v/>
      </c>
      <c r="N25" s="14" t="n"/>
      <c r="O25" s="19" t="n"/>
    </row>
    <row r="26">
      <c r="A26" s="13" t="n"/>
      <c r="B26" s="13" t="n"/>
      <c r="C26" s="13" t="n"/>
      <c r="D26" s="14" t="n"/>
      <c r="E26" s="15" t="n"/>
      <c r="F26" s="15" t="n"/>
      <c r="G26" s="15" t="n"/>
      <c r="H26" s="13" t="n"/>
      <c r="I26" s="20">
        <f>IF(OR(A26="",D26="",E26="",G26="",H26="",H26="Beendet"),"",IFERROR(IF(EDATE(D26,E26)&gt;=Parameter!$B$4,EDATE(D26,E26),IF(EDATE(EDATE(D26,E26),G26*INT(DATEDIF(EDATE(D26,E26),Parameter!$B$4,"m")/G26))&gt;=Parameter!$B$4,EDATE(EDATE(D26,E26),G26*INT(DATEDIF(EDATE(D26,E26),Parameter!$B$4,"m")/G26)),EDATE(EDATE(D26,E26),G26*(INT(DATEDIF(EDATE(D26,E26),Parameter!$B$4,"m")/G26)+1)))),""))</f>
        <v/>
      </c>
      <c r="J26" s="20">
        <f>IF(OR(A26="",I26="",F26=""),"",IFERROR(EDATE(I26,-F26),""))</f>
        <v/>
      </c>
      <c r="K26" s="20">
        <f>IF(J26="","",IFERROR(J26-Parameter!$B$5,""))</f>
        <v/>
      </c>
      <c r="L26" s="26">
        <f>IF(J26="","",IFERROR(J26-Parameter!$B$4,""))</f>
        <v/>
      </c>
      <c r="M26" s="22">
        <f>IF(A26="","",IF(H26="Beendet","Abgeschlossen",IF(H26="Gekündigt","Kündigung dokumentieren",IF(OR(D26="",E26="",F26="",G26="",H26=""),"Angaben prüfen",IF(J26="","Angaben prüfen",IF(J26&lt;Parameter!$B$4,"Frist überschritten – prüfen",IF(K26&lt;Parameter!$B$4,"Sofort prüfen",IF(L26&lt;=Parameter!$B$6,"Kündigung entscheiden","Beobachten"))))))))</f>
        <v/>
      </c>
      <c r="N26" s="14" t="n"/>
      <c r="O26" s="19" t="n"/>
    </row>
    <row r="27">
      <c r="A27" s="13" t="n"/>
      <c r="B27" s="13" t="n"/>
      <c r="C27" s="13" t="n"/>
      <c r="D27" s="14" t="n"/>
      <c r="E27" s="15" t="n"/>
      <c r="F27" s="15" t="n"/>
      <c r="G27" s="15" t="n"/>
      <c r="H27" s="13" t="n"/>
      <c r="I27" s="16">
        <f>IF(OR(A27="",D27="",E27="",G27="",H27="",H27="Beendet"),"",IFERROR(IF(EDATE(D27,E27)&gt;=Parameter!$B$4,EDATE(D27,E27),IF(EDATE(EDATE(D27,E27),G27*INT(DATEDIF(EDATE(D27,E27),Parameter!$B$4,"m")/G27))&gt;=Parameter!$B$4,EDATE(EDATE(D27,E27),G27*INT(DATEDIF(EDATE(D27,E27),Parameter!$B$4,"m")/G27)),EDATE(EDATE(D27,E27),G27*(INT(DATEDIF(EDATE(D27,E27),Parameter!$B$4,"m")/G27)+1)))),""))</f>
        <v/>
      </c>
      <c r="J27" s="16">
        <f>IF(OR(A27="",I27="",F27=""),"",IFERROR(EDATE(I27,-F27),""))</f>
        <v/>
      </c>
      <c r="K27" s="16">
        <f>IF(J27="","",IFERROR(J27-Parameter!$B$5,""))</f>
        <v/>
      </c>
      <c r="L27" s="25">
        <f>IF(J27="","",IFERROR(J27-Parameter!$B$4,""))</f>
        <v/>
      </c>
      <c r="M27" s="18">
        <f>IF(A27="","",IF(H27="Beendet","Abgeschlossen",IF(H27="Gekündigt","Kündigung dokumentieren",IF(OR(D27="",E27="",F27="",G27="",H27=""),"Angaben prüfen",IF(J27="","Angaben prüfen",IF(J27&lt;Parameter!$B$4,"Frist überschritten – prüfen",IF(K27&lt;Parameter!$B$4,"Sofort prüfen",IF(L27&lt;=Parameter!$B$6,"Kündigung entscheiden","Beobachten"))))))))</f>
        <v/>
      </c>
      <c r="N27" s="14" t="n"/>
      <c r="O27" s="19" t="n"/>
    </row>
    <row r="28">
      <c r="A28" s="13" t="n"/>
      <c r="B28" s="13" t="n"/>
      <c r="C28" s="13" t="n"/>
      <c r="D28" s="14" t="n"/>
      <c r="E28" s="15" t="n"/>
      <c r="F28" s="15" t="n"/>
      <c r="G28" s="15" t="n"/>
      <c r="H28" s="13" t="n"/>
      <c r="I28" s="20">
        <f>IF(OR(A28="",D28="",E28="",G28="",H28="",H28="Beendet"),"",IFERROR(IF(EDATE(D28,E28)&gt;=Parameter!$B$4,EDATE(D28,E28),IF(EDATE(EDATE(D28,E28),G28*INT(DATEDIF(EDATE(D28,E28),Parameter!$B$4,"m")/G28))&gt;=Parameter!$B$4,EDATE(EDATE(D28,E28),G28*INT(DATEDIF(EDATE(D28,E28),Parameter!$B$4,"m")/G28)),EDATE(EDATE(D28,E28),G28*(INT(DATEDIF(EDATE(D28,E28),Parameter!$B$4,"m")/G28)+1)))),""))</f>
        <v/>
      </c>
      <c r="J28" s="20">
        <f>IF(OR(A28="",I28="",F28=""),"",IFERROR(EDATE(I28,-F28),""))</f>
        <v/>
      </c>
      <c r="K28" s="20">
        <f>IF(J28="","",IFERROR(J28-Parameter!$B$5,""))</f>
        <v/>
      </c>
      <c r="L28" s="26">
        <f>IF(J28="","",IFERROR(J28-Parameter!$B$4,""))</f>
        <v/>
      </c>
      <c r="M28" s="22">
        <f>IF(A28="","",IF(H28="Beendet","Abgeschlossen",IF(H28="Gekündigt","Kündigung dokumentieren",IF(OR(D28="",E28="",F28="",G28="",H28=""),"Angaben prüfen",IF(J28="","Angaben prüfen",IF(J28&lt;Parameter!$B$4,"Frist überschritten – prüfen",IF(K28&lt;Parameter!$B$4,"Sofort prüfen",IF(L28&lt;=Parameter!$B$6,"Kündigung entscheiden","Beobachten"))))))))</f>
        <v/>
      </c>
      <c r="N28" s="14" t="n"/>
      <c r="O28" s="19" t="n"/>
    </row>
    <row r="29">
      <c r="A29" s="13" t="n"/>
      <c r="B29" s="13" t="n"/>
      <c r="C29" s="13" t="n"/>
      <c r="D29" s="14" t="n"/>
      <c r="E29" s="15" t="n"/>
      <c r="F29" s="15" t="n"/>
      <c r="G29" s="15" t="n"/>
      <c r="H29" s="13" t="n"/>
      <c r="I29" s="16">
        <f>IF(OR(A29="",D29="",E29="",G29="",H29="",H29="Beendet"),"",IFERROR(IF(EDATE(D29,E29)&gt;=Parameter!$B$4,EDATE(D29,E29),IF(EDATE(EDATE(D29,E29),G29*INT(DATEDIF(EDATE(D29,E29),Parameter!$B$4,"m")/G29))&gt;=Parameter!$B$4,EDATE(EDATE(D29,E29),G29*INT(DATEDIF(EDATE(D29,E29),Parameter!$B$4,"m")/G29)),EDATE(EDATE(D29,E29),G29*(INT(DATEDIF(EDATE(D29,E29),Parameter!$B$4,"m")/G29)+1)))),""))</f>
        <v/>
      </c>
      <c r="J29" s="16">
        <f>IF(OR(A29="",I29="",F29=""),"",IFERROR(EDATE(I29,-F29),""))</f>
        <v/>
      </c>
      <c r="K29" s="16">
        <f>IF(J29="","",IFERROR(J29-Parameter!$B$5,""))</f>
        <v/>
      </c>
      <c r="L29" s="25">
        <f>IF(J29="","",IFERROR(J29-Parameter!$B$4,""))</f>
        <v/>
      </c>
      <c r="M29" s="18">
        <f>IF(A29="","",IF(H29="Beendet","Abgeschlossen",IF(H29="Gekündigt","Kündigung dokumentieren",IF(OR(D29="",E29="",F29="",G29="",H29=""),"Angaben prüfen",IF(J29="","Angaben prüfen",IF(J29&lt;Parameter!$B$4,"Frist überschritten – prüfen",IF(K29&lt;Parameter!$B$4,"Sofort prüfen",IF(L29&lt;=Parameter!$B$6,"Kündigung entscheiden","Beobachten"))))))))</f>
        <v/>
      </c>
      <c r="N29" s="14" t="n"/>
      <c r="O29" s="19" t="n"/>
    </row>
    <row r="30">
      <c r="A30" s="13" t="n"/>
      <c r="B30" s="13" t="n"/>
      <c r="C30" s="13" t="n"/>
      <c r="D30" s="14" t="n"/>
      <c r="E30" s="15" t="n"/>
      <c r="F30" s="15" t="n"/>
      <c r="G30" s="15" t="n"/>
      <c r="H30" s="13" t="n"/>
      <c r="I30" s="20">
        <f>IF(OR(A30="",D30="",E30="",G30="",H30="",H30="Beendet"),"",IFERROR(IF(EDATE(D30,E30)&gt;=Parameter!$B$4,EDATE(D30,E30),IF(EDATE(EDATE(D30,E30),G30*INT(DATEDIF(EDATE(D30,E30),Parameter!$B$4,"m")/G30))&gt;=Parameter!$B$4,EDATE(EDATE(D30,E30),G30*INT(DATEDIF(EDATE(D30,E30),Parameter!$B$4,"m")/G30)),EDATE(EDATE(D30,E30),G30*(INT(DATEDIF(EDATE(D30,E30),Parameter!$B$4,"m")/G30)+1)))),""))</f>
        <v/>
      </c>
      <c r="J30" s="20">
        <f>IF(OR(A30="",I30="",F30=""),"",IFERROR(EDATE(I30,-F30),""))</f>
        <v/>
      </c>
      <c r="K30" s="20">
        <f>IF(J30="","",IFERROR(J30-Parameter!$B$5,""))</f>
        <v/>
      </c>
      <c r="L30" s="26">
        <f>IF(J30="","",IFERROR(J30-Parameter!$B$4,""))</f>
        <v/>
      </c>
      <c r="M30" s="22">
        <f>IF(A30="","",IF(H30="Beendet","Abgeschlossen",IF(H30="Gekündigt","Kündigung dokumentieren",IF(OR(D30="",E30="",F30="",G30="",H30=""),"Angaben prüfen",IF(J30="","Angaben prüfen",IF(J30&lt;Parameter!$B$4,"Frist überschritten – prüfen",IF(K30&lt;Parameter!$B$4,"Sofort prüfen",IF(L30&lt;=Parameter!$B$6,"Kündigung entscheiden","Beobachten"))))))))</f>
        <v/>
      </c>
      <c r="N30" s="14" t="n"/>
      <c r="O30" s="19" t="n"/>
    </row>
    <row r="31">
      <c r="A31" s="13" t="n"/>
      <c r="B31" s="13" t="n"/>
      <c r="C31" s="13" t="n"/>
      <c r="D31" s="14" t="n"/>
      <c r="E31" s="15" t="n"/>
      <c r="F31" s="15" t="n"/>
      <c r="G31" s="15" t="n"/>
      <c r="H31" s="13" t="n"/>
      <c r="I31" s="16">
        <f>IF(OR(A31="",D31="",E31="",G31="",H31="",H31="Beendet"),"",IFERROR(IF(EDATE(D31,E31)&gt;=Parameter!$B$4,EDATE(D31,E31),IF(EDATE(EDATE(D31,E31),G31*INT(DATEDIF(EDATE(D31,E31),Parameter!$B$4,"m")/G31))&gt;=Parameter!$B$4,EDATE(EDATE(D31,E31),G31*INT(DATEDIF(EDATE(D31,E31),Parameter!$B$4,"m")/G31)),EDATE(EDATE(D31,E31),G31*(INT(DATEDIF(EDATE(D31,E31),Parameter!$B$4,"m")/G31)+1)))),""))</f>
        <v/>
      </c>
      <c r="J31" s="16">
        <f>IF(OR(A31="",I31="",F31=""),"",IFERROR(EDATE(I31,-F31),""))</f>
        <v/>
      </c>
      <c r="K31" s="16">
        <f>IF(J31="","",IFERROR(J31-Parameter!$B$5,""))</f>
        <v/>
      </c>
      <c r="L31" s="25">
        <f>IF(J31="","",IFERROR(J31-Parameter!$B$4,""))</f>
        <v/>
      </c>
      <c r="M31" s="18">
        <f>IF(A31="","",IF(H31="Beendet","Abgeschlossen",IF(H31="Gekündigt","Kündigung dokumentieren",IF(OR(D31="",E31="",F31="",G31="",H31=""),"Angaben prüfen",IF(J31="","Angaben prüfen",IF(J31&lt;Parameter!$B$4,"Frist überschritten – prüfen",IF(K31&lt;Parameter!$B$4,"Sofort prüfen",IF(L31&lt;=Parameter!$B$6,"Kündigung entscheiden","Beobachten"))))))))</f>
        <v/>
      </c>
      <c r="N31" s="14" t="n"/>
      <c r="O31" s="19" t="n"/>
    </row>
    <row r="32">
      <c r="A32" s="13" t="n"/>
      <c r="B32" s="13" t="n"/>
      <c r="C32" s="13" t="n"/>
      <c r="D32" s="14" t="n"/>
      <c r="E32" s="15" t="n"/>
      <c r="F32" s="15" t="n"/>
      <c r="G32" s="15" t="n"/>
      <c r="H32" s="13" t="n"/>
      <c r="I32" s="20">
        <f>IF(OR(A32="",D32="",E32="",G32="",H32="",H32="Beendet"),"",IFERROR(IF(EDATE(D32,E32)&gt;=Parameter!$B$4,EDATE(D32,E32),IF(EDATE(EDATE(D32,E32),G32*INT(DATEDIF(EDATE(D32,E32),Parameter!$B$4,"m")/G32))&gt;=Parameter!$B$4,EDATE(EDATE(D32,E32),G32*INT(DATEDIF(EDATE(D32,E32),Parameter!$B$4,"m")/G32)),EDATE(EDATE(D32,E32),G32*(INT(DATEDIF(EDATE(D32,E32),Parameter!$B$4,"m")/G32)+1)))),""))</f>
        <v/>
      </c>
      <c r="J32" s="20">
        <f>IF(OR(A32="",I32="",F32=""),"",IFERROR(EDATE(I32,-F32),""))</f>
        <v/>
      </c>
      <c r="K32" s="20">
        <f>IF(J32="","",IFERROR(J32-Parameter!$B$5,""))</f>
        <v/>
      </c>
      <c r="L32" s="26">
        <f>IF(J32="","",IFERROR(J32-Parameter!$B$4,""))</f>
        <v/>
      </c>
      <c r="M32" s="22">
        <f>IF(A32="","",IF(H32="Beendet","Abgeschlossen",IF(H32="Gekündigt","Kündigung dokumentieren",IF(OR(D32="",E32="",F32="",G32="",H32=""),"Angaben prüfen",IF(J32="","Angaben prüfen",IF(J32&lt;Parameter!$B$4,"Frist überschritten – prüfen",IF(K32&lt;Parameter!$B$4,"Sofort prüfen",IF(L32&lt;=Parameter!$B$6,"Kündigung entscheiden","Beobachten"))))))))</f>
        <v/>
      </c>
      <c r="N32" s="14" t="n"/>
      <c r="O32" s="19" t="n"/>
    </row>
    <row r="33">
      <c r="A33" s="13" t="n"/>
      <c r="B33" s="13" t="n"/>
      <c r="C33" s="13" t="n"/>
      <c r="D33" s="14" t="n"/>
      <c r="E33" s="15" t="n"/>
      <c r="F33" s="15" t="n"/>
      <c r="G33" s="15" t="n"/>
      <c r="H33" s="13" t="n"/>
      <c r="I33" s="16">
        <f>IF(OR(A33="",D33="",E33="",G33="",H33="",H33="Beendet"),"",IFERROR(IF(EDATE(D33,E33)&gt;=Parameter!$B$4,EDATE(D33,E33),IF(EDATE(EDATE(D33,E33),G33*INT(DATEDIF(EDATE(D33,E33),Parameter!$B$4,"m")/G33))&gt;=Parameter!$B$4,EDATE(EDATE(D33,E33),G33*INT(DATEDIF(EDATE(D33,E33),Parameter!$B$4,"m")/G33)),EDATE(EDATE(D33,E33),G33*(INT(DATEDIF(EDATE(D33,E33),Parameter!$B$4,"m")/G33)+1)))),""))</f>
        <v/>
      </c>
      <c r="J33" s="16">
        <f>IF(OR(A33="",I33="",F33=""),"",IFERROR(EDATE(I33,-F33),""))</f>
        <v/>
      </c>
      <c r="K33" s="16">
        <f>IF(J33="","",IFERROR(J33-Parameter!$B$5,""))</f>
        <v/>
      </c>
      <c r="L33" s="25">
        <f>IF(J33="","",IFERROR(J33-Parameter!$B$4,""))</f>
        <v/>
      </c>
      <c r="M33" s="18">
        <f>IF(A33="","",IF(H33="Beendet","Abgeschlossen",IF(H33="Gekündigt","Kündigung dokumentieren",IF(OR(D33="",E33="",F33="",G33="",H33=""),"Angaben prüfen",IF(J33="","Angaben prüfen",IF(J33&lt;Parameter!$B$4,"Frist überschritten – prüfen",IF(K33&lt;Parameter!$B$4,"Sofort prüfen",IF(L33&lt;=Parameter!$B$6,"Kündigung entscheiden","Beobachten"))))))))</f>
        <v/>
      </c>
      <c r="N33" s="14" t="n"/>
      <c r="O33" s="19" t="n"/>
    </row>
    <row r="34">
      <c r="A34" s="13" t="n"/>
      <c r="B34" s="13" t="n"/>
      <c r="C34" s="13" t="n"/>
      <c r="D34" s="14" t="n"/>
      <c r="E34" s="15" t="n"/>
      <c r="F34" s="15" t="n"/>
      <c r="G34" s="15" t="n"/>
      <c r="H34" s="13" t="n"/>
      <c r="I34" s="20">
        <f>IF(OR(A34="",D34="",E34="",G34="",H34="",H34="Beendet"),"",IFERROR(IF(EDATE(D34,E34)&gt;=Parameter!$B$4,EDATE(D34,E34),IF(EDATE(EDATE(D34,E34),G34*INT(DATEDIF(EDATE(D34,E34),Parameter!$B$4,"m")/G34))&gt;=Parameter!$B$4,EDATE(EDATE(D34,E34),G34*INT(DATEDIF(EDATE(D34,E34),Parameter!$B$4,"m")/G34)),EDATE(EDATE(D34,E34),G34*(INT(DATEDIF(EDATE(D34,E34),Parameter!$B$4,"m")/G34)+1)))),""))</f>
        <v/>
      </c>
      <c r="J34" s="20">
        <f>IF(OR(A34="",I34="",F34=""),"",IFERROR(EDATE(I34,-F34),""))</f>
        <v/>
      </c>
      <c r="K34" s="20">
        <f>IF(J34="","",IFERROR(J34-Parameter!$B$5,""))</f>
        <v/>
      </c>
      <c r="L34" s="26">
        <f>IF(J34="","",IFERROR(J34-Parameter!$B$4,""))</f>
        <v/>
      </c>
      <c r="M34" s="22">
        <f>IF(A34="","",IF(H34="Beendet","Abgeschlossen",IF(H34="Gekündigt","Kündigung dokumentieren",IF(OR(D34="",E34="",F34="",G34="",H34=""),"Angaben prüfen",IF(J34="","Angaben prüfen",IF(J34&lt;Parameter!$B$4,"Frist überschritten – prüfen",IF(K34&lt;Parameter!$B$4,"Sofort prüfen",IF(L34&lt;=Parameter!$B$6,"Kündigung entscheiden","Beobachten"))))))))</f>
        <v/>
      </c>
      <c r="N34" s="14" t="n"/>
      <c r="O34" s="19" t="n"/>
    </row>
    <row r="35">
      <c r="A35" s="13" t="n"/>
      <c r="B35" s="13" t="n"/>
      <c r="C35" s="13" t="n"/>
      <c r="D35" s="14" t="n"/>
      <c r="E35" s="15" t="n"/>
      <c r="F35" s="15" t="n"/>
      <c r="G35" s="15" t="n"/>
      <c r="H35" s="13" t="n"/>
      <c r="I35" s="16">
        <f>IF(OR(A35="",D35="",E35="",G35="",H35="",H35="Beendet"),"",IFERROR(IF(EDATE(D35,E35)&gt;=Parameter!$B$4,EDATE(D35,E35),IF(EDATE(EDATE(D35,E35),G35*INT(DATEDIF(EDATE(D35,E35),Parameter!$B$4,"m")/G35))&gt;=Parameter!$B$4,EDATE(EDATE(D35,E35),G35*INT(DATEDIF(EDATE(D35,E35),Parameter!$B$4,"m")/G35)),EDATE(EDATE(D35,E35),G35*(INT(DATEDIF(EDATE(D35,E35),Parameter!$B$4,"m")/G35)+1)))),""))</f>
        <v/>
      </c>
      <c r="J35" s="16">
        <f>IF(OR(A35="",I35="",F35=""),"",IFERROR(EDATE(I35,-F35),""))</f>
        <v/>
      </c>
      <c r="K35" s="16">
        <f>IF(J35="","",IFERROR(J35-Parameter!$B$5,""))</f>
        <v/>
      </c>
      <c r="L35" s="25">
        <f>IF(J35="","",IFERROR(J35-Parameter!$B$4,""))</f>
        <v/>
      </c>
      <c r="M35" s="18">
        <f>IF(A35="","",IF(H35="Beendet","Abgeschlossen",IF(H35="Gekündigt","Kündigung dokumentieren",IF(OR(D35="",E35="",F35="",G35="",H35=""),"Angaben prüfen",IF(J35="","Angaben prüfen",IF(J35&lt;Parameter!$B$4,"Frist überschritten – prüfen",IF(K35&lt;Parameter!$B$4,"Sofort prüfen",IF(L35&lt;=Parameter!$B$6,"Kündigung entscheiden","Beobachten"))))))))</f>
        <v/>
      </c>
      <c r="N35" s="14" t="n"/>
      <c r="O35" s="19" t="n"/>
    </row>
    <row r="36">
      <c r="A36" s="13" t="n"/>
      <c r="B36" s="13" t="n"/>
      <c r="C36" s="13" t="n"/>
      <c r="D36" s="14" t="n"/>
      <c r="E36" s="15" t="n"/>
      <c r="F36" s="15" t="n"/>
      <c r="G36" s="15" t="n"/>
      <c r="H36" s="13" t="n"/>
      <c r="I36" s="20">
        <f>IF(OR(A36="",D36="",E36="",G36="",H36="",H36="Beendet"),"",IFERROR(IF(EDATE(D36,E36)&gt;=Parameter!$B$4,EDATE(D36,E36),IF(EDATE(EDATE(D36,E36),G36*INT(DATEDIF(EDATE(D36,E36),Parameter!$B$4,"m")/G36))&gt;=Parameter!$B$4,EDATE(EDATE(D36,E36),G36*INT(DATEDIF(EDATE(D36,E36),Parameter!$B$4,"m")/G36)),EDATE(EDATE(D36,E36),G36*(INT(DATEDIF(EDATE(D36,E36),Parameter!$B$4,"m")/G36)+1)))),""))</f>
        <v/>
      </c>
      <c r="J36" s="20">
        <f>IF(OR(A36="",I36="",F36=""),"",IFERROR(EDATE(I36,-F36),""))</f>
        <v/>
      </c>
      <c r="K36" s="20">
        <f>IF(J36="","",IFERROR(J36-Parameter!$B$5,""))</f>
        <v/>
      </c>
      <c r="L36" s="26">
        <f>IF(J36="","",IFERROR(J36-Parameter!$B$4,""))</f>
        <v/>
      </c>
      <c r="M36" s="22">
        <f>IF(A36="","",IF(H36="Beendet","Abgeschlossen",IF(H36="Gekündigt","Kündigung dokumentieren",IF(OR(D36="",E36="",F36="",G36="",H36=""),"Angaben prüfen",IF(J36="","Angaben prüfen",IF(J36&lt;Parameter!$B$4,"Frist überschritten – prüfen",IF(K36&lt;Parameter!$B$4,"Sofort prüfen",IF(L36&lt;=Parameter!$B$6,"Kündigung entscheiden","Beobachten"))))))))</f>
        <v/>
      </c>
      <c r="N36" s="14" t="n"/>
      <c r="O36" s="19" t="n"/>
    </row>
    <row r="37">
      <c r="A37" s="13" t="n"/>
      <c r="B37" s="13" t="n"/>
      <c r="C37" s="13" t="n"/>
      <c r="D37" s="14" t="n"/>
      <c r="E37" s="15" t="n"/>
      <c r="F37" s="15" t="n"/>
      <c r="G37" s="15" t="n"/>
      <c r="H37" s="13" t="n"/>
      <c r="I37" s="16">
        <f>IF(OR(A37="",D37="",E37="",G37="",H37="",H37="Beendet"),"",IFERROR(IF(EDATE(D37,E37)&gt;=Parameter!$B$4,EDATE(D37,E37),IF(EDATE(EDATE(D37,E37),G37*INT(DATEDIF(EDATE(D37,E37),Parameter!$B$4,"m")/G37))&gt;=Parameter!$B$4,EDATE(EDATE(D37,E37),G37*INT(DATEDIF(EDATE(D37,E37),Parameter!$B$4,"m")/G37)),EDATE(EDATE(D37,E37),G37*(INT(DATEDIF(EDATE(D37,E37),Parameter!$B$4,"m")/G37)+1)))),""))</f>
        <v/>
      </c>
      <c r="J37" s="16">
        <f>IF(OR(A37="",I37="",F37=""),"",IFERROR(EDATE(I37,-F37),""))</f>
        <v/>
      </c>
      <c r="K37" s="16">
        <f>IF(J37="","",IFERROR(J37-Parameter!$B$5,""))</f>
        <v/>
      </c>
      <c r="L37" s="25">
        <f>IF(J37="","",IFERROR(J37-Parameter!$B$4,""))</f>
        <v/>
      </c>
      <c r="M37" s="18">
        <f>IF(A37="","",IF(H37="Beendet","Abgeschlossen",IF(H37="Gekündigt","Kündigung dokumentieren",IF(OR(D37="",E37="",F37="",G37="",H37=""),"Angaben prüfen",IF(J37="","Angaben prüfen",IF(J37&lt;Parameter!$B$4,"Frist überschritten – prüfen",IF(K37&lt;Parameter!$B$4,"Sofort prüfen",IF(L37&lt;=Parameter!$B$6,"Kündigung entscheiden","Beobachten"))))))))</f>
        <v/>
      </c>
      <c r="N37" s="14" t="n"/>
      <c r="O37" s="19" t="n"/>
    </row>
    <row r="38">
      <c r="A38" s="13" t="n"/>
      <c r="B38" s="13" t="n"/>
      <c r="C38" s="13" t="n"/>
      <c r="D38" s="14" t="n"/>
      <c r="E38" s="15" t="n"/>
      <c r="F38" s="15" t="n"/>
      <c r="G38" s="15" t="n"/>
      <c r="H38" s="13" t="n"/>
      <c r="I38" s="20">
        <f>IF(OR(A38="",D38="",E38="",G38="",H38="",H38="Beendet"),"",IFERROR(IF(EDATE(D38,E38)&gt;=Parameter!$B$4,EDATE(D38,E38),IF(EDATE(EDATE(D38,E38),G38*INT(DATEDIF(EDATE(D38,E38),Parameter!$B$4,"m")/G38))&gt;=Parameter!$B$4,EDATE(EDATE(D38,E38),G38*INT(DATEDIF(EDATE(D38,E38),Parameter!$B$4,"m")/G38)),EDATE(EDATE(D38,E38),G38*(INT(DATEDIF(EDATE(D38,E38),Parameter!$B$4,"m")/G38)+1)))),""))</f>
        <v/>
      </c>
      <c r="J38" s="20">
        <f>IF(OR(A38="",I38="",F38=""),"",IFERROR(EDATE(I38,-F38),""))</f>
        <v/>
      </c>
      <c r="K38" s="20">
        <f>IF(J38="","",IFERROR(J38-Parameter!$B$5,""))</f>
        <v/>
      </c>
      <c r="L38" s="26">
        <f>IF(J38="","",IFERROR(J38-Parameter!$B$4,""))</f>
        <v/>
      </c>
      <c r="M38" s="22">
        <f>IF(A38="","",IF(H38="Beendet","Abgeschlossen",IF(H38="Gekündigt","Kündigung dokumentieren",IF(OR(D38="",E38="",F38="",G38="",H38=""),"Angaben prüfen",IF(J38="","Angaben prüfen",IF(J38&lt;Parameter!$B$4,"Frist überschritten – prüfen",IF(K38&lt;Parameter!$B$4,"Sofort prüfen",IF(L38&lt;=Parameter!$B$6,"Kündigung entscheiden","Beobachten"))))))))</f>
        <v/>
      </c>
      <c r="N38" s="14" t="n"/>
      <c r="O38" s="19" t="n"/>
    </row>
    <row r="39">
      <c r="A39" s="13" t="n"/>
      <c r="B39" s="13" t="n"/>
      <c r="C39" s="13" t="n"/>
      <c r="D39" s="14" t="n"/>
      <c r="E39" s="15" t="n"/>
      <c r="F39" s="15" t="n"/>
      <c r="G39" s="15" t="n"/>
      <c r="H39" s="13" t="n"/>
      <c r="I39" s="16">
        <f>IF(OR(A39="",D39="",E39="",G39="",H39="",H39="Beendet"),"",IFERROR(IF(EDATE(D39,E39)&gt;=Parameter!$B$4,EDATE(D39,E39),IF(EDATE(EDATE(D39,E39),G39*INT(DATEDIF(EDATE(D39,E39),Parameter!$B$4,"m")/G39))&gt;=Parameter!$B$4,EDATE(EDATE(D39,E39),G39*INT(DATEDIF(EDATE(D39,E39),Parameter!$B$4,"m")/G39)),EDATE(EDATE(D39,E39),G39*(INT(DATEDIF(EDATE(D39,E39),Parameter!$B$4,"m")/G39)+1)))),""))</f>
        <v/>
      </c>
      <c r="J39" s="16">
        <f>IF(OR(A39="",I39="",F39=""),"",IFERROR(EDATE(I39,-F39),""))</f>
        <v/>
      </c>
      <c r="K39" s="16">
        <f>IF(J39="","",IFERROR(J39-Parameter!$B$5,""))</f>
        <v/>
      </c>
      <c r="L39" s="25">
        <f>IF(J39="","",IFERROR(J39-Parameter!$B$4,""))</f>
        <v/>
      </c>
      <c r="M39" s="18">
        <f>IF(A39="","",IF(H39="Beendet","Abgeschlossen",IF(H39="Gekündigt","Kündigung dokumentieren",IF(OR(D39="",E39="",F39="",G39="",H39=""),"Angaben prüfen",IF(J39="","Angaben prüfen",IF(J39&lt;Parameter!$B$4,"Frist überschritten – prüfen",IF(K39&lt;Parameter!$B$4,"Sofort prüfen",IF(L39&lt;=Parameter!$B$6,"Kündigung entscheiden","Beobachten"))))))))</f>
        <v/>
      </c>
      <c r="N39" s="14" t="n"/>
      <c r="O39" s="19" t="n"/>
    </row>
    <row r="40">
      <c r="A40" s="13" t="n"/>
      <c r="B40" s="13" t="n"/>
      <c r="C40" s="13" t="n"/>
      <c r="D40" s="14" t="n"/>
      <c r="E40" s="15" t="n"/>
      <c r="F40" s="15" t="n"/>
      <c r="G40" s="15" t="n"/>
      <c r="H40" s="13" t="n"/>
      <c r="I40" s="20">
        <f>IF(OR(A40="",D40="",E40="",G40="",H40="",H40="Beendet"),"",IFERROR(IF(EDATE(D40,E40)&gt;=Parameter!$B$4,EDATE(D40,E40),IF(EDATE(EDATE(D40,E40),G40*INT(DATEDIF(EDATE(D40,E40),Parameter!$B$4,"m")/G40))&gt;=Parameter!$B$4,EDATE(EDATE(D40,E40),G40*INT(DATEDIF(EDATE(D40,E40),Parameter!$B$4,"m")/G40)),EDATE(EDATE(D40,E40),G40*(INT(DATEDIF(EDATE(D40,E40),Parameter!$B$4,"m")/G40)+1)))),""))</f>
        <v/>
      </c>
      <c r="J40" s="20">
        <f>IF(OR(A40="",I40="",F40=""),"",IFERROR(EDATE(I40,-F40),""))</f>
        <v/>
      </c>
      <c r="K40" s="20">
        <f>IF(J40="","",IFERROR(J40-Parameter!$B$5,""))</f>
        <v/>
      </c>
      <c r="L40" s="26">
        <f>IF(J40="","",IFERROR(J40-Parameter!$B$4,""))</f>
        <v/>
      </c>
      <c r="M40" s="22">
        <f>IF(A40="","",IF(H40="Beendet","Abgeschlossen",IF(H40="Gekündigt","Kündigung dokumentieren",IF(OR(D40="",E40="",F40="",G40="",H40=""),"Angaben prüfen",IF(J40="","Angaben prüfen",IF(J40&lt;Parameter!$B$4,"Frist überschritten – prüfen",IF(K40&lt;Parameter!$B$4,"Sofort prüfen",IF(L40&lt;=Parameter!$B$6,"Kündigung entscheiden","Beobachten"))))))))</f>
        <v/>
      </c>
      <c r="N40" s="14" t="n"/>
      <c r="O40" s="19" t="n"/>
    </row>
    <row r="41">
      <c r="A41" s="13" t="n"/>
      <c r="B41" s="13" t="n"/>
      <c r="C41" s="13" t="n"/>
      <c r="D41" s="14" t="n"/>
      <c r="E41" s="15" t="n"/>
      <c r="F41" s="15" t="n"/>
      <c r="G41" s="15" t="n"/>
      <c r="H41" s="13" t="n"/>
      <c r="I41" s="16">
        <f>IF(OR(A41="",D41="",E41="",G41="",H41="",H41="Beendet"),"",IFERROR(IF(EDATE(D41,E41)&gt;=Parameter!$B$4,EDATE(D41,E41),IF(EDATE(EDATE(D41,E41),G41*INT(DATEDIF(EDATE(D41,E41),Parameter!$B$4,"m")/G41))&gt;=Parameter!$B$4,EDATE(EDATE(D41,E41),G41*INT(DATEDIF(EDATE(D41,E41),Parameter!$B$4,"m")/G41)),EDATE(EDATE(D41,E41),G41*(INT(DATEDIF(EDATE(D41,E41),Parameter!$B$4,"m")/G41)+1)))),""))</f>
        <v/>
      </c>
      <c r="J41" s="16">
        <f>IF(OR(A41="",I41="",F41=""),"",IFERROR(EDATE(I41,-F41),""))</f>
        <v/>
      </c>
      <c r="K41" s="16">
        <f>IF(J41="","",IFERROR(J41-Parameter!$B$5,""))</f>
        <v/>
      </c>
      <c r="L41" s="25">
        <f>IF(J41="","",IFERROR(J41-Parameter!$B$4,""))</f>
        <v/>
      </c>
      <c r="M41" s="18">
        <f>IF(A41="","",IF(H41="Beendet","Abgeschlossen",IF(H41="Gekündigt","Kündigung dokumentieren",IF(OR(D41="",E41="",F41="",G41="",H41=""),"Angaben prüfen",IF(J41="","Angaben prüfen",IF(J41&lt;Parameter!$B$4,"Frist überschritten – prüfen",IF(K41&lt;Parameter!$B$4,"Sofort prüfen",IF(L41&lt;=Parameter!$B$6,"Kündigung entscheiden","Beobachten"))))))))</f>
        <v/>
      </c>
      <c r="N41" s="14" t="n"/>
      <c r="O41" s="19" t="n"/>
    </row>
    <row r="42">
      <c r="A42" s="13" t="n"/>
      <c r="B42" s="13" t="n"/>
      <c r="C42" s="13" t="n"/>
      <c r="D42" s="14" t="n"/>
      <c r="E42" s="15" t="n"/>
      <c r="F42" s="15" t="n"/>
      <c r="G42" s="15" t="n"/>
      <c r="H42" s="13" t="n"/>
      <c r="I42" s="20">
        <f>IF(OR(A42="",D42="",E42="",G42="",H42="",H42="Beendet"),"",IFERROR(IF(EDATE(D42,E42)&gt;=Parameter!$B$4,EDATE(D42,E42),IF(EDATE(EDATE(D42,E42),G42*INT(DATEDIF(EDATE(D42,E42),Parameter!$B$4,"m")/G42))&gt;=Parameter!$B$4,EDATE(EDATE(D42,E42),G42*INT(DATEDIF(EDATE(D42,E42),Parameter!$B$4,"m")/G42)),EDATE(EDATE(D42,E42),G42*(INT(DATEDIF(EDATE(D42,E42),Parameter!$B$4,"m")/G42)+1)))),""))</f>
        <v/>
      </c>
      <c r="J42" s="20">
        <f>IF(OR(A42="",I42="",F42=""),"",IFERROR(EDATE(I42,-F42),""))</f>
        <v/>
      </c>
      <c r="K42" s="20">
        <f>IF(J42="","",IFERROR(J42-Parameter!$B$5,""))</f>
        <v/>
      </c>
      <c r="L42" s="26">
        <f>IF(J42="","",IFERROR(J42-Parameter!$B$4,""))</f>
        <v/>
      </c>
      <c r="M42" s="22">
        <f>IF(A42="","",IF(H42="Beendet","Abgeschlossen",IF(H42="Gekündigt","Kündigung dokumentieren",IF(OR(D42="",E42="",F42="",G42="",H42=""),"Angaben prüfen",IF(J42="","Angaben prüfen",IF(J42&lt;Parameter!$B$4,"Frist überschritten – prüfen",IF(K42&lt;Parameter!$B$4,"Sofort prüfen",IF(L42&lt;=Parameter!$B$6,"Kündigung entscheiden","Beobachten"))))))))</f>
        <v/>
      </c>
      <c r="N42" s="14" t="n"/>
      <c r="O42" s="19" t="n"/>
    </row>
    <row r="43">
      <c r="A43" s="13" t="n"/>
      <c r="B43" s="13" t="n"/>
      <c r="C43" s="13" t="n"/>
      <c r="D43" s="14" t="n"/>
      <c r="E43" s="15" t="n"/>
      <c r="F43" s="15" t="n"/>
      <c r="G43" s="15" t="n"/>
      <c r="H43" s="13" t="n"/>
      <c r="I43" s="16">
        <f>IF(OR(A43="",D43="",E43="",G43="",H43="",H43="Beendet"),"",IFERROR(IF(EDATE(D43,E43)&gt;=Parameter!$B$4,EDATE(D43,E43),IF(EDATE(EDATE(D43,E43),G43*INT(DATEDIF(EDATE(D43,E43),Parameter!$B$4,"m")/G43))&gt;=Parameter!$B$4,EDATE(EDATE(D43,E43),G43*INT(DATEDIF(EDATE(D43,E43),Parameter!$B$4,"m")/G43)),EDATE(EDATE(D43,E43),G43*(INT(DATEDIF(EDATE(D43,E43),Parameter!$B$4,"m")/G43)+1)))),""))</f>
        <v/>
      </c>
      <c r="J43" s="16">
        <f>IF(OR(A43="",I43="",F43=""),"",IFERROR(EDATE(I43,-F43),""))</f>
        <v/>
      </c>
      <c r="K43" s="16">
        <f>IF(J43="","",IFERROR(J43-Parameter!$B$5,""))</f>
        <v/>
      </c>
      <c r="L43" s="25">
        <f>IF(J43="","",IFERROR(J43-Parameter!$B$4,""))</f>
        <v/>
      </c>
      <c r="M43" s="18">
        <f>IF(A43="","",IF(H43="Beendet","Abgeschlossen",IF(H43="Gekündigt","Kündigung dokumentieren",IF(OR(D43="",E43="",F43="",G43="",H43=""),"Angaben prüfen",IF(J43="","Angaben prüfen",IF(J43&lt;Parameter!$B$4,"Frist überschritten – prüfen",IF(K43&lt;Parameter!$B$4,"Sofort prüfen",IF(L43&lt;=Parameter!$B$6,"Kündigung entscheiden","Beobachten"))))))))</f>
        <v/>
      </c>
      <c r="N43" s="14" t="n"/>
      <c r="O43" s="19" t="n"/>
    </row>
    <row r="44">
      <c r="A44" s="13" t="n"/>
      <c r="B44" s="13" t="n"/>
      <c r="C44" s="13" t="n"/>
      <c r="D44" s="14" t="n"/>
      <c r="E44" s="15" t="n"/>
      <c r="F44" s="15" t="n"/>
      <c r="G44" s="15" t="n"/>
      <c r="H44" s="13" t="n"/>
      <c r="I44" s="20">
        <f>IF(OR(A44="",D44="",E44="",G44="",H44="",H44="Beendet"),"",IFERROR(IF(EDATE(D44,E44)&gt;=Parameter!$B$4,EDATE(D44,E44),IF(EDATE(EDATE(D44,E44),G44*INT(DATEDIF(EDATE(D44,E44),Parameter!$B$4,"m")/G44))&gt;=Parameter!$B$4,EDATE(EDATE(D44,E44),G44*INT(DATEDIF(EDATE(D44,E44),Parameter!$B$4,"m")/G44)),EDATE(EDATE(D44,E44),G44*(INT(DATEDIF(EDATE(D44,E44),Parameter!$B$4,"m")/G44)+1)))),""))</f>
        <v/>
      </c>
      <c r="J44" s="20">
        <f>IF(OR(A44="",I44="",F44=""),"",IFERROR(EDATE(I44,-F44),""))</f>
        <v/>
      </c>
      <c r="K44" s="20">
        <f>IF(J44="","",IFERROR(J44-Parameter!$B$5,""))</f>
        <v/>
      </c>
      <c r="L44" s="26">
        <f>IF(J44="","",IFERROR(J44-Parameter!$B$4,""))</f>
        <v/>
      </c>
      <c r="M44" s="22">
        <f>IF(A44="","",IF(H44="Beendet","Abgeschlossen",IF(H44="Gekündigt","Kündigung dokumentieren",IF(OR(D44="",E44="",F44="",G44="",H44=""),"Angaben prüfen",IF(J44="","Angaben prüfen",IF(J44&lt;Parameter!$B$4,"Frist überschritten – prüfen",IF(K44&lt;Parameter!$B$4,"Sofort prüfen",IF(L44&lt;=Parameter!$B$6,"Kündigung entscheiden","Beobachten"))))))))</f>
        <v/>
      </c>
      <c r="N44" s="14" t="n"/>
      <c r="O44" s="19" t="n"/>
    </row>
    <row r="45">
      <c r="A45" s="13" t="n"/>
      <c r="B45" s="13" t="n"/>
      <c r="C45" s="13" t="n"/>
      <c r="D45" s="14" t="n"/>
      <c r="E45" s="15" t="n"/>
      <c r="F45" s="15" t="n"/>
      <c r="G45" s="15" t="n"/>
      <c r="H45" s="13" t="n"/>
      <c r="I45" s="16">
        <f>IF(OR(A45="",D45="",E45="",G45="",H45="",H45="Beendet"),"",IFERROR(IF(EDATE(D45,E45)&gt;=Parameter!$B$4,EDATE(D45,E45),IF(EDATE(EDATE(D45,E45),G45*INT(DATEDIF(EDATE(D45,E45),Parameter!$B$4,"m")/G45))&gt;=Parameter!$B$4,EDATE(EDATE(D45,E45),G45*INT(DATEDIF(EDATE(D45,E45),Parameter!$B$4,"m")/G45)),EDATE(EDATE(D45,E45),G45*(INT(DATEDIF(EDATE(D45,E45),Parameter!$B$4,"m")/G45)+1)))),""))</f>
        <v/>
      </c>
      <c r="J45" s="16">
        <f>IF(OR(A45="",I45="",F45=""),"",IFERROR(EDATE(I45,-F45),""))</f>
        <v/>
      </c>
      <c r="K45" s="16">
        <f>IF(J45="","",IFERROR(J45-Parameter!$B$5,""))</f>
        <v/>
      </c>
      <c r="L45" s="25">
        <f>IF(J45="","",IFERROR(J45-Parameter!$B$4,""))</f>
        <v/>
      </c>
      <c r="M45" s="18">
        <f>IF(A45="","",IF(H45="Beendet","Abgeschlossen",IF(H45="Gekündigt","Kündigung dokumentieren",IF(OR(D45="",E45="",F45="",G45="",H45=""),"Angaben prüfen",IF(J45="","Angaben prüfen",IF(J45&lt;Parameter!$B$4,"Frist überschritten – prüfen",IF(K45&lt;Parameter!$B$4,"Sofort prüfen",IF(L45&lt;=Parameter!$B$6,"Kündigung entscheiden","Beobachten"))))))))</f>
        <v/>
      </c>
      <c r="N45" s="14" t="n"/>
      <c r="O45" s="19" t="n"/>
    </row>
    <row r="46">
      <c r="A46" s="13" t="n"/>
      <c r="B46" s="13" t="n"/>
      <c r="C46" s="13" t="n"/>
      <c r="D46" s="14" t="n"/>
      <c r="E46" s="15" t="n"/>
      <c r="F46" s="15" t="n"/>
      <c r="G46" s="15" t="n"/>
      <c r="H46" s="13" t="n"/>
      <c r="I46" s="20">
        <f>IF(OR(A46="",D46="",E46="",G46="",H46="",H46="Beendet"),"",IFERROR(IF(EDATE(D46,E46)&gt;=Parameter!$B$4,EDATE(D46,E46),IF(EDATE(EDATE(D46,E46),G46*INT(DATEDIF(EDATE(D46,E46),Parameter!$B$4,"m")/G46))&gt;=Parameter!$B$4,EDATE(EDATE(D46,E46),G46*INT(DATEDIF(EDATE(D46,E46),Parameter!$B$4,"m")/G46)),EDATE(EDATE(D46,E46),G46*(INT(DATEDIF(EDATE(D46,E46),Parameter!$B$4,"m")/G46)+1)))),""))</f>
        <v/>
      </c>
      <c r="J46" s="20">
        <f>IF(OR(A46="",I46="",F46=""),"",IFERROR(EDATE(I46,-F46),""))</f>
        <v/>
      </c>
      <c r="K46" s="20">
        <f>IF(J46="","",IFERROR(J46-Parameter!$B$5,""))</f>
        <v/>
      </c>
      <c r="L46" s="26">
        <f>IF(J46="","",IFERROR(J46-Parameter!$B$4,""))</f>
        <v/>
      </c>
      <c r="M46" s="22">
        <f>IF(A46="","",IF(H46="Beendet","Abgeschlossen",IF(H46="Gekündigt","Kündigung dokumentieren",IF(OR(D46="",E46="",F46="",G46="",H46=""),"Angaben prüfen",IF(J46="","Angaben prüfen",IF(J46&lt;Parameter!$B$4,"Frist überschritten – prüfen",IF(K46&lt;Parameter!$B$4,"Sofort prüfen",IF(L46&lt;=Parameter!$B$6,"Kündigung entscheiden","Beobachten"))))))))</f>
        <v/>
      </c>
      <c r="N46" s="14" t="n"/>
      <c r="O46" s="19" t="n"/>
    </row>
    <row r="47">
      <c r="A47" s="13" t="n"/>
      <c r="B47" s="13" t="n"/>
      <c r="C47" s="13" t="n"/>
      <c r="D47" s="14" t="n"/>
      <c r="E47" s="15" t="n"/>
      <c r="F47" s="15" t="n"/>
      <c r="G47" s="15" t="n"/>
      <c r="H47" s="13" t="n"/>
      <c r="I47" s="16">
        <f>IF(OR(A47="",D47="",E47="",G47="",H47="",H47="Beendet"),"",IFERROR(IF(EDATE(D47,E47)&gt;=Parameter!$B$4,EDATE(D47,E47),IF(EDATE(EDATE(D47,E47),G47*INT(DATEDIF(EDATE(D47,E47),Parameter!$B$4,"m")/G47))&gt;=Parameter!$B$4,EDATE(EDATE(D47,E47),G47*INT(DATEDIF(EDATE(D47,E47),Parameter!$B$4,"m")/G47)),EDATE(EDATE(D47,E47),G47*(INT(DATEDIF(EDATE(D47,E47),Parameter!$B$4,"m")/G47)+1)))),""))</f>
        <v/>
      </c>
      <c r="J47" s="16">
        <f>IF(OR(A47="",I47="",F47=""),"",IFERROR(EDATE(I47,-F47),""))</f>
        <v/>
      </c>
      <c r="K47" s="16">
        <f>IF(J47="","",IFERROR(J47-Parameter!$B$5,""))</f>
        <v/>
      </c>
      <c r="L47" s="25">
        <f>IF(J47="","",IFERROR(J47-Parameter!$B$4,""))</f>
        <v/>
      </c>
      <c r="M47" s="18">
        <f>IF(A47="","",IF(H47="Beendet","Abgeschlossen",IF(H47="Gekündigt","Kündigung dokumentieren",IF(OR(D47="",E47="",F47="",G47="",H47=""),"Angaben prüfen",IF(J47="","Angaben prüfen",IF(J47&lt;Parameter!$B$4,"Frist überschritten – prüfen",IF(K47&lt;Parameter!$B$4,"Sofort prüfen",IF(L47&lt;=Parameter!$B$6,"Kündigung entscheiden","Beobachten"))))))))</f>
        <v/>
      </c>
      <c r="N47" s="14" t="n"/>
      <c r="O47" s="19" t="n"/>
    </row>
    <row r="48">
      <c r="A48" s="13" t="n"/>
      <c r="B48" s="13" t="n"/>
      <c r="C48" s="13" t="n"/>
      <c r="D48" s="14" t="n"/>
      <c r="E48" s="15" t="n"/>
      <c r="F48" s="15" t="n"/>
      <c r="G48" s="15" t="n"/>
      <c r="H48" s="13" t="n"/>
      <c r="I48" s="20">
        <f>IF(OR(A48="",D48="",E48="",G48="",H48="",H48="Beendet"),"",IFERROR(IF(EDATE(D48,E48)&gt;=Parameter!$B$4,EDATE(D48,E48),IF(EDATE(EDATE(D48,E48),G48*INT(DATEDIF(EDATE(D48,E48),Parameter!$B$4,"m")/G48))&gt;=Parameter!$B$4,EDATE(EDATE(D48,E48),G48*INT(DATEDIF(EDATE(D48,E48),Parameter!$B$4,"m")/G48)),EDATE(EDATE(D48,E48),G48*(INT(DATEDIF(EDATE(D48,E48),Parameter!$B$4,"m")/G48)+1)))),""))</f>
        <v/>
      </c>
      <c r="J48" s="20">
        <f>IF(OR(A48="",I48="",F48=""),"",IFERROR(EDATE(I48,-F48),""))</f>
        <v/>
      </c>
      <c r="K48" s="20">
        <f>IF(J48="","",IFERROR(J48-Parameter!$B$5,""))</f>
        <v/>
      </c>
      <c r="L48" s="26">
        <f>IF(J48="","",IFERROR(J48-Parameter!$B$4,""))</f>
        <v/>
      </c>
      <c r="M48" s="22">
        <f>IF(A48="","",IF(H48="Beendet","Abgeschlossen",IF(H48="Gekündigt","Kündigung dokumentieren",IF(OR(D48="",E48="",F48="",G48="",H48=""),"Angaben prüfen",IF(J48="","Angaben prüfen",IF(J48&lt;Parameter!$B$4,"Frist überschritten – prüfen",IF(K48&lt;Parameter!$B$4,"Sofort prüfen",IF(L48&lt;=Parameter!$B$6,"Kündigung entscheiden","Beobachten"))))))))</f>
        <v/>
      </c>
      <c r="N48" s="14" t="n"/>
      <c r="O48" s="19" t="n"/>
    </row>
    <row r="49">
      <c r="A49" s="13" t="n"/>
      <c r="B49" s="13" t="n"/>
      <c r="C49" s="13" t="n"/>
      <c r="D49" s="14" t="n"/>
      <c r="E49" s="15" t="n"/>
      <c r="F49" s="15" t="n"/>
      <c r="G49" s="15" t="n"/>
      <c r="H49" s="13" t="n"/>
      <c r="I49" s="16">
        <f>IF(OR(A49="",D49="",E49="",G49="",H49="",H49="Beendet"),"",IFERROR(IF(EDATE(D49,E49)&gt;=Parameter!$B$4,EDATE(D49,E49),IF(EDATE(EDATE(D49,E49),G49*INT(DATEDIF(EDATE(D49,E49),Parameter!$B$4,"m")/G49))&gt;=Parameter!$B$4,EDATE(EDATE(D49,E49),G49*INT(DATEDIF(EDATE(D49,E49),Parameter!$B$4,"m")/G49)),EDATE(EDATE(D49,E49),G49*(INT(DATEDIF(EDATE(D49,E49),Parameter!$B$4,"m")/G49)+1)))),""))</f>
        <v/>
      </c>
      <c r="J49" s="16">
        <f>IF(OR(A49="",I49="",F49=""),"",IFERROR(EDATE(I49,-F49),""))</f>
        <v/>
      </c>
      <c r="K49" s="16">
        <f>IF(J49="","",IFERROR(J49-Parameter!$B$5,""))</f>
        <v/>
      </c>
      <c r="L49" s="25">
        <f>IF(J49="","",IFERROR(J49-Parameter!$B$4,""))</f>
        <v/>
      </c>
      <c r="M49" s="18">
        <f>IF(A49="","",IF(H49="Beendet","Abgeschlossen",IF(H49="Gekündigt","Kündigung dokumentieren",IF(OR(D49="",E49="",F49="",G49="",H49=""),"Angaben prüfen",IF(J49="","Angaben prüfen",IF(J49&lt;Parameter!$B$4,"Frist überschritten – prüfen",IF(K49&lt;Parameter!$B$4,"Sofort prüfen",IF(L49&lt;=Parameter!$B$6,"Kündigung entscheiden","Beobachten"))))))))</f>
        <v/>
      </c>
      <c r="N49" s="14" t="n"/>
      <c r="O49" s="19" t="n"/>
    </row>
    <row r="50">
      <c r="A50" s="13" t="n"/>
      <c r="B50" s="13" t="n"/>
      <c r="C50" s="13" t="n"/>
      <c r="D50" s="14" t="n"/>
      <c r="E50" s="15" t="n"/>
      <c r="F50" s="15" t="n"/>
      <c r="G50" s="15" t="n"/>
      <c r="H50" s="13" t="n"/>
      <c r="I50" s="20">
        <f>IF(OR(A50="",D50="",E50="",G50="",H50="",H50="Beendet"),"",IFERROR(IF(EDATE(D50,E50)&gt;=Parameter!$B$4,EDATE(D50,E50),IF(EDATE(EDATE(D50,E50),G50*INT(DATEDIF(EDATE(D50,E50),Parameter!$B$4,"m")/G50))&gt;=Parameter!$B$4,EDATE(EDATE(D50,E50),G50*INT(DATEDIF(EDATE(D50,E50),Parameter!$B$4,"m")/G50)),EDATE(EDATE(D50,E50),G50*(INT(DATEDIF(EDATE(D50,E50),Parameter!$B$4,"m")/G50)+1)))),""))</f>
        <v/>
      </c>
      <c r="J50" s="20">
        <f>IF(OR(A50="",I50="",F50=""),"",IFERROR(EDATE(I50,-F50),""))</f>
        <v/>
      </c>
      <c r="K50" s="20">
        <f>IF(J50="","",IFERROR(J50-Parameter!$B$5,""))</f>
        <v/>
      </c>
      <c r="L50" s="26">
        <f>IF(J50="","",IFERROR(J50-Parameter!$B$4,""))</f>
        <v/>
      </c>
      <c r="M50" s="22">
        <f>IF(A50="","",IF(H50="Beendet","Abgeschlossen",IF(H50="Gekündigt","Kündigung dokumentieren",IF(OR(D50="",E50="",F50="",G50="",H50=""),"Angaben prüfen",IF(J50="","Angaben prüfen",IF(J50&lt;Parameter!$B$4,"Frist überschritten – prüfen",IF(K50&lt;Parameter!$B$4,"Sofort prüfen",IF(L50&lt;=Parameter!$B$6,"Kündigung entscheiden","Beobachten"))))))))</f>
        <v/>
      </c>
      <c r="N50" s="14" t="n"/>
      <c r="O50" s="19" t="n"/>
    </row>
    <row r="51">
      <c r="A51" s="13" t="n"/>
      <c r="B51" s="13" t="n"/>
      <c r="C51" s="13" t="n"/>
      <c r="D51" s="14" t="n"/>
      <c r="E51" s="15" t="n"/>
      <c r="F51" s="15" t="n"/>
      <c r="G51" s="15" t="n"/>
      <c r="H51" s="13" t="n"/>
      <c r="I51" s="16">
        <f>IF(OR(A51="",D51="",E51="",G51="",H51="",H51="Beendet"),"",IFERROR(IF(EDATE(D51,E51)&gt;=Parameter!$B$4,EDATE(D51,E51),IF(EDATE(EDATE(D51,E51),G51*INT(DATEDIF(EDATE(D51,E51),Parameter!$B$4,"m")/G51))&gt;=Parameter!$B$4,EDATE(EDATE(D51,E51),G51*INT(DATEDIF(EDATE(D51,E51),Parameter!$B$4,"m")/G51)),EDATE(EDATE(D51,E51),G51*(INT(DATEDIF(EDATE(D51,E51),Parameter!$B$4,"m")/G51)+1)))),""))</f>
        <v/>
      </c>
      <c r="J51" s="16">
        <f>IF(OR(A51="",I51="",F51=""),"",IFERROR(EDATE(I51,-F51),""))</f>
        <v/>
      </c>
      <c r="K51" s="16">
        <f>IF(J51="","",IFERROR(J51-Parameter!$B$5,""))</f>
        <v/>
      </c>
      <c r="L51" s="25">
        <f>IF(J51="","",IFERROR(J51-Parameter!$B$4,""))</f>
        <v/>
      </c>
      <c r="M51" s="18">
        <f>IF(A51="","",IF(H51="Beendet","Abgeschlossen",IF(H51="Gekündigt","Kündigung dokumentieren",IF(OR(D51="",E51="",F51="",G51="",H51=""),"Angaben prüfen",IF(J51="","Angaben prüfen",IF(J51&lt;Parameter!$B$4,"Frist überschritten – prüfen",IF(K51&lt;Parameter!$B$4,"Sofort prüfen",IF(L51&lt;=Parameter!$B$6,"Kündigung entscheiden","Beobachten"))))))))</f>
        <v/>
      </c>
      <c r="N51" s="14" t="n"/>
      <c r="O51" s="19" t="n"/>
    </row>
    <row r="52">
      <c r="A52" s="13" t="n"/>
      <c r="B52" s="13" t="n"/>
      <c r="C52" s="13" t="n"/>
      <c r="D52" s="14" t="n"/>
      <c r="E52" s="15" t="n"/>
      <c r="F52" s="15" t="n"/>
      <c r="G52" s="15" t="n"/>
      <c r="H52" s="13" t="n"/>
      <c r="I52" s="20">
        <f>IF(OR(A52="",D52="",E52="",G52="",H52="",H52="Beendet"),"",IFERROR(IF(EDATE(D52,E52)&gt;=Parameter!$B$4,EDATE(D52,E52),IF(EDATE(EDATE(D52,E52),G52*INT(DATEDIF(EDATE(D52,E52),Parameter!$B$4,"m")/G52))&gt;=Parameter!$B$4,EDATE(EDATE(D52,E52),G52*INT(DATEDIF(EDATE(D52,E52),Parameter!$B$4,"m")/G52)),EDATE(EDATE(D52,E52),G52*(INT(DATEDIF(EDATE(D52,E52),Parameter!$B$4,"m")/G52)+1)))),""))</f>
        <v/>
      </c>
      <c r="J52" s="20">
        <f>IF(OR(A52="",I52="",F52=""),"",IFERROR(EDATE(I52,-F52),""))</f>
        <v/>
      </c>
      <c r="K52" s="20">
        <f>IF(J52="","",IFERROR(J52-Parameter!$B$5,""))</f>
        <v/>
      </c>
      <c r="L52" s="26">
        <f>IF(J52="","",IFERROR(J52-Parameter!$B$4,""))</f>
        <v/>
      </c>
      <c r="M52" s="22">
        <f>IF(A52="","",IF(H52="Beendet","Abgeschlossen",IF(H52="Gekündigt","Kündigung dokumentieren",IF(OR(D52="",E52="",F52="",G52="",H52=""),"Angaben prüfen",IF(J52="","Angaben prüfen",IF(J52&lt;Parameter!$B$4,"Frist überschritten – prüfen",IF(K52&lt;Parameter!$B$4,"Sofort prüfen",IF(L52&lt;=Parameter!$B$6,"Kündigung entscheiden","Beobachten"))))))))</f>
        <v/>
      </c>
      <c r="N52" s="14" t="n"/>
      <c r="O52" s="19" t="n"/>
    </row>
    <row r="53">
      <c r="A53" s="13" t="n"/>
      <c r="B53" s="13" t="n"/>
      <c r="C53" s="13" t="n"/>
      <c r="D53" s="14" t="n"/>
      <c r="E53" s="15" t="n"/>
      <c r="F53" s="15" t="n"/>
      <c r="G53" s="15" t="n"/>
      <c r="H53" s="13" t="n"/>
      <c r="I53" s="16">
        <f>IF(OR(A53="",D53="",E53="",G53="",H53="",H53="Beendet"),"",IFERROR(IF(EDATE(D53,E53)&gt;=Parameter!$B$4,EDATE(D53,E53),IF(EDATE(EDATE(D53,E53),G53*INT(DATEDIF(EDATE(D53,E53),Parameter!$B$4,"m")/G53))&gt;=Parameter!$B$4,EDATE(EDATE(D53,E53),G53*INT(DATEDIF(EDATE(D53,E53),Parameter!$B$4,"m")/G53)),EDATE(EDATE(D53,E53),G53*(INT(DATEDIF(EDATE(D53,E53),Parameter!$B$4,"m")/G53)+1)))),""))</f>
        <v/>
      </c>
      <c r="J53" s="16">
        <f>IF(OR(A53="",I53="",F53=""),"",IFERROR(EDATE(I53,-F53),""))</f>
        <v/>
      </c>
      <c r="K53" s="16">
        <f>IF(J53="","",IFERROR(J53-Parameter!$B$5,""))</f>
        <v/>
      </c>
      <c r="L53" s="25">
        <f>IF(J53="","",IFERROR(J53-Parameter!$B$4,""))</f>
        <v/>
      </c>
      <c r="M53" s="18">
        <f>IF(A53="","",IF(H53="Beendet","Abgeschlossen",IF(H53="Gekündigt","Kündigung dokumentieren",IF(OR(D53="",E53="",F53="",G53="",H53=""),"Angaben prüfen",IF(J53="","Angaben prüfen",IF(J53&lt;Parameter!$B$4,"Frist überschritten – prüfen",IF(K53&lt;Parameter!$B$4,"Sofort prüfen",IF(L53&lt;=Parameter!$B$6,"Kündigung entscheiden","Beobachten"))))))))</f>
        <v/>
      </c>
      <c r="N53" s="14" t="n"/>
      <c r="O53" s="19" t="n"/>
    </row>
    <row r="54">
      <c r="A54" s="13" t="n"/>
      <c r="B54" s="13" t="n"/>
      <c r="C54" s="13" t="n"/>
      <c r="D54" s="14" t="n"/>
      <c r="E54" s="15" t="n"/>
      <c r="F54" s="15" t="n"/>
      <c r="G54" s="15" t="n"/>
      <c r="H54" s="13" t="n"/>
      <c r="I54" s="20">
        <f>IF(OR(A54="",D54="",E54="",G54="",H54="",H54="Beendet"),"",IFERROR(IF(EDATE(D54,E54)&gt;=Parameter!$B$4,EDATE(D54,E54),IF(EDATE(EDATE(D54,E54),G54*INT(DATEDIF(EDATE(D54,E54),Parameter!$B$4,"m")/G54))&gt;=Parameter!$B$4,EDATE(EDATE(D54,E54),G54*INT(DATEDIF(EDATE(D54,E54),Parameter!$B$4,"m")/G54)),EDATE(EDATE(D54,E54),G54*(INT(DATEDIF(EDATE(D54,E54),Parameter!$B$4,"m")/G54)+1)))),""))</f>
        <v/>
      </c>
      <c r="J54" s="20">
        <f>IF(OR(A54="",I54="",F54=""),"",IFERROR(EDATE(I54,-F54),""))</f>
        <v/>
      </c>
      <c r="K54" s="20">
        <f>IF(J54="","",IFERROR(J54-Parameter!$B$5,""))</f>
        <v/>
      </c>
      <c r="L54" s="26">
        <f>IF(J54="","",IFERROR(J54-Parameter!$B$4,""))</f>
        <v/>
      </c>
      <c r="M54" s="22">
        <f>IF(A54="","",IF(H54="Beendet","Abgeschlossen",IF(H54="Gekündigt","Kündigung dokumentieren",IF(OR(D54="",E54="",F54="",G54="",H54=""),"Angaben prüfen",IF(J54="","Angaben prüfen",IF(J54&lt;Parameter!$B$4,"Frist überschritten – prüfen",IF(K54&lt;Parameter!$B$4,"Sofort prüfen",IF(L54&lt;=Parameter!$B$6,"Kündigung entscheiden","Beobachten"))))))))</f>
        <v/>
      </c>
      <c r="N54" s="14" t="n"/>
      <c r="O54" s="19" t="n"/>
    </row>
    <row r="55">
      <c r="A55" s="13" t="n"/>
      <c r="B55" s="13" t="n"/>
      <c r="C55" s="13" t="n"/>
      <c r="D55" s="14" t="n"/>
      <c r="E55" s="15" t="n"/>
      <c r="F55" s="15" t="n"/>
      <c r="G55" s="15" t="n"/>
      <c r="H55" s="13" t="n"/>
      <c r="I55" s="16">
        <f>IF(OR(A55="",D55="",E55="",G55="",H55="",H55="Beendet"),"",IFERROR(IF(EDATE(D55,E55)&gt;=Parameter!$B$4,EDATE(D55,E55),IF(EDATE(EDATE(D55,E55),G55*INT(DATEDIF(EDATE(D55,E55),Parameter!$B$4,"m")/G55))&gt;=Parameter!$B$4,EDATE(EDATE(D55,E55),G55*INT(DATEDIF(EDATE(D55,E55),Parameter!$B$4,"m")/G55)),EDATE(EDATE(D55,E55),G55*(INT(DATEDIF(EDATE(D55,E55),Parameter!$B$4,"m")/G55)+1)))),""))</f>
        <v/>
      </c>
      <c r="J55" s="16">
        <f>IF(OR(A55="",I55="",F55=""),"",IFERROR(EDATE(I55,-F55),""))</f>
        <v/>
      </c>
      <c r="K55" s="16">
        <f>IF(J55="","",IFERROR(J55-Parameter!$B$5,""))</f>
        <v/>
      </c>
      <c r="L55" s="25">
        <f>IF(J55="","",IFERROR(J55-Parameter!$B$4,""))</f>
        <v/>
      </c>
      <c r="M55" s="18">
        <f>IF(A55="","",IF(H55="Beendet","Abgeschlossen",IF(H55="Gekündigt","Kündigung dokumentieren",IF(OR(D55="",E55="",F55="",G55="",H55=""),"Angaben prüfen",IF(J55="","Angaben prüfen",IF(J55&lt;Parameter!$B$4,"Frist überschritten – prüfen",IF(K55&lt;Parameter!$B$4,"Sofort prüfen",IF(L55&lt;=Parameter!$B$6,"Kündigung entscheiden","Beobachten"))))))))</f>
        <v/>
      </c>
      <c r="N55" s="14" t="n"/>
      <c r="O55" s="19" t="n"/>
    </row>
    <row r="56">
      <c r="A56" s="13" t="n"/>
      <c r="B56" s="13" t="n"/>
      <c r="C56" s="13" t="n"/>
      <c r="D56" s="14" t="n"/>
      <c r="E56" s="15" t="n"/>
      <c r="F56" s="15" t="n"/>
      <c r="G56" s="15" t="n"/>
      <c r="H56" s="13" t="n"/>
      <c r="I56" s="20">
        <f>IF(OR(A56="",D56="",E56="",G56="",H56="",H56="Beendet"),"",IFERROR(IF(EDATE(D56,E56)&gt;=Parameter!$B$4,EDATE(D56,E56),IF(EDATE(EDATE(D56,E56),G56*INT(DATEDIF(EDATE(D56,E56),Parameter!$B$4,"m")/G56))&gt;=Parameter!$B$4,EDATE(EDATE(D56,E56),G56*INT(DATEDIF(EDATE(D56,E56),Parameter!$B$4,"m")/G56)),EDATE(EDATE(D56,E56),G56*(INT(DATEDIF(EDATE(D56,E56),Parameter!$B$4,"m")/G56)+1)))),""))</f>
        <v/>
      </c>
      <c r="J56" s="20">
        <f>IF(OR(A56="",I56="",F56=""),"",IFERROR(EDATE(I56,-F56),""))</f>
        <v/>
      </c>
      <c r="K56" s="20">
        <f>IF(J56="","",IFERROR(J56-Parameter!$B$5,""))</f>
        <v/>
      </c>
      <c r="L56" s="26">
        <f>IF(J56="","",IFERROR(J56-Parameter!$B$4,""))</f>
        <v/>
      </c>
      <c r="M56" s="22">
        <f>IF(A56="","",IF(H56="Beendet","Abgeschlossen",IF(H56="Gekündigt","Kündigung dokumentieren",IF(OR(D56="",E56="",F56="",G56="",H56=""),"Angaben prüfen",IF(J56="","Angaben prüfen",IF(J56&lt;Parameter!$B$4,"Frist überschritten – prüfen",IF(K56&lt;Parameter!$B$4,"Sofort prüfen",IF(L56&lt;=Parameter!$B$6,"Kündigung entscheiden","Beobachten"))))))))</f>
        <v/>
      </c>
      <c r="N56" s="14" t="n"/>
      <c r="O56" s="19" t="n"/>
    </row>
    <row r="57">
      <c r="A57" s="13" t="n"/>
      <c r="B57" s="13" t="n"/>
      <c r="C57" s="13" t="n"/>
      <c r="D57" s="14" t="n"/>
      <c r="E57" s="15" t="n"/>
      <c r="F57" s="15" t="n"/>
      <c r="G57" s="15" t="n"/>
      <c r="H57" s="13" t="n"/>
      <c r="I57" s="16">
        <f>IF(OR(A57="",D57="",E57="",G57="",H57="",H57="Beendet"),"",IFERROR(IF(EDATE(D57,E57)&gt;=Parameter!$B$4,EDATE(D57,E57),IF(EDATE(EDATE(D57,E57),G57*INT(DATEDIF(EDATE(D57,E57),Parameter!$B$4,"m")/G57))&gt;=Parameter!$B$4,EDATE(EDATE(D57,E57),G57*INT(DATEDIF(EDATE(D57,E57),Parameter!$B$4,"m")/G57)),EDATE(EDATE(D57,E57),G57*(INT(DATEDIF(EDATE(D57,E57),Parameter!$B$4,"m")/G57)+1)))),""))</f>
        <v/>
      </c>
      <c r="J57" s="16">
        <f>IF(OR(A57="",I57="",F57=""),"",IFERROR(EDATE(I57,-F57),""))</f>
        <v/>
      </c>
      <c r="K57" s="16">
        <f>IF(J57="","",IFERROR(J57-Parameter!$B$5,""))</f>
        <v/>
      </c>
      <c r="L57" s="25">
        <f>IF(J57="","",IFERROR(J57-Parameter!$B$4,""))</f>
        <v/>
      </c>
      <c r="M57" s="18">
        <f>IF(A57="","",IF(H57="Beendet","Abgeschlossen",IF(H57="Gekündigt","Kündigung dokumentieren",IF(OR(D57="",E57="",F57="",G57="",H57=""),"Angaben prüfen",IF(J57="","Angaben prüfen",IF(J57&lt;Parameter!$B$4,"Frist überschritten – prüfen",IF(K57&lt;Parameter!$B$4,"Sofort prüfen",IF(L57&lt;=Parameter!$B$6,"Kündigung entscheiden","Beobachten"))))))))</f>
        <v/>
      </c>
      <c r="N57" s="14" t="n"/>
      <c r="O57" s="19" t="n"/>
    </row>
    <row r="58">
      <c r="A58" s="13" t="n"/>
      <c r="B58" s="13" t="n"/>
      <c r="C58" s="13" t="n"/>
      <c r="D58" s="14" t="n"/>
      <c r="E58" s="15" t="n"/>
      <c r="F58" s="15" t="n"/>
      <c r="G58" s="15" t="n"/>
      <c r="H58" s="13" t="n"/>
      <c r="I58" s="20">
        <f>IF(OR(A58="",D58="",E58="",G58="",H58="",H58="Beendet"),"",IFERROR(IF(EDATE(D58,E58)&gt;=Parameter!$B$4,EDATE(D58,E58),IF(EDATE(EDATE(D58,E58),G58*INT(DATEDIF(EDATE(D58,E58),Parameter!$B$4,"m")/G58))&gt;=Parameter!$B$4,EDATE(EDATE(D58,E58),G58*INT(DATEDIF(EDATE(D58,E58),Parameter!$B$4,"m")/G58)),EDATE(EDATE(D58,E58),G58*(INT(DATEDIF(EDATE(D58,E58),Parameter!$B$4,"m")/G58)+1)))),""))</f>
        <v/>
      </c>
      <c r="J58" s="20">
        <f>IF(OR(A58="",I58="",F58=""),"",IFERROR(EDATE(I58,-F58),""))</f>
        <v/>
      </c>
      <c r="K58" s="20">
        <f>IF(J58="","",IFERROR(J58-Parameter!$B$5,""))</f>
        <v/>
      </c>
      <c r="L58" s="26">
        <f>IF(J58="","",IFERROR(J58-Parameter!$B$4,""))</f>
        <v/>
      </c>
      <c r="M58" s="22">
        <f>IF(A58="","",IF(H58="Beendet","Abgeschlossen",IF(H58="Gekündigt","Kündigung dokumentieren",IF(OR(D58="",E58="",F58="",G58="",H58=""),"Angaben prüfen",IF(J58="","Angaben prüfen",IF(J58&lt;Parameter!$B$4,"Frist überschritten – prüfen",IF(K58&lt;Parameter!$B$4,"Sofort prüfen",IF(L58&lt;=Parameter!$B$6,"Kündigung entscheiden","Beobachten"))))))))</f>
        <v/>
      </c>
      <c r="N58" s="14" t="n"/>
      <c r="O58" s="19" t="n"/>
    </row>
    <row r="59">
      <c r="A59" s="13" t="n"/>
      <c r="B59" s="13" t="n"/>
      <c r="C59" s="13" t="n"/>
      <c r="D59" s="14" t="n"/>
      <c r="E59" s="15" t="n"/>
      <c r="F59" s="15" t="n"/>
      <c r="G59" s="15" t="n"/>
      <c r="H59" s="13" t="n"/>
      <c r="I59" s="16">
        <f>IF(OR(A59="",D59="",E59="",G59="",H59="",H59="Beendet"),"",IFERROR(IF(EDATE(D59,E59)&gt;=Parameter!$B$4,EDATE(D59,E59),IF(EDATE(EDATE(D59,E59),G59*INT(DATEDIF(EDATE(D59,E59),Parameter!$B$4,"m")/G59))&gt;=Parameter!$B$4,EDATE(EDATE(D59,E59),G59*INT(DATEDIF(EDATE(D59,E59),Parameter!$B$4,"m")/G59)),EDATE(EDATE(D59,E59),G59*(INT(DATEDIF(EDATE(D59,E59),Parameter!$B$4,"m")/G59)+1)))),""))</f>
        <v/>
      </c>
      <c r="J59" s="16">
        <f>IF(OR(A59="",I59="",F59=""),"",IFERROR(EDATE(I59,-F59),""))</f>
        <v/>
      </c>
      <c r="K59" s="16">
        <f>IF(J59="","",IFERROR(J59-Parameter!$B$5,""))</f>
        <v/>
      </c>
      <c r="L59" s="25">
        <f>IF(J59="","",IFERROR(J59-Parameter!$B$4,""))</f>
        <v/>
      </c>
      <c r="M59" s="18">
        <f>IF(A59="","",IF(H59="Beendet","Abgeschlossen",IF(H59="Gekündigt","Kündigung dokumentieren",IF(OR(D59="",E59="",F59="",G59="",H59=""),"Angaben prüfen",IF(J59="","Angaben prüfen",IF(J59&lt;Parameter!$B$4,"Frist überschritten – prüfen",IF(K59&lt;Parameter!$B$4,"Sofort prüfen",IF(L59&lt;=Parameter!$B$6,"Kündigung entscheiden","Beobachten"))))))))</f>
        <v/>
      </c>
      <c r="N59" s="14" t="n"/>
      <c r="O59" s="19" t="n"/>
    </row>
    <row r="60">
      <c r="A60" s="13" t="n"/>
      <c r="B60" s="13" t="n"/>
      <c r="C60" s="13" t="n"/>
      <c r="D60" s="14" t="n"/>
      <c r="E60" s="15" t="n"/>
      <c r="F60" s="15" t="n"/>
      <c r="G60" s="15" t="n"/>
      <c r="H60" s="13" t="n"/>
      <c r="I60" s="20">
        <f>IF(OR(A60="",D60="",E60="",G60="",H60="",H60="Beendet"),"",IFERROR(IF(EDATE(D60,E60)&gt;=Parameter!$B$4,EDATE(D60,E60),IF(EDATE(EDATE(D60,E60),G60*INT(DATEDIF(EDATE(D60,E60),Parameter!$B$4,"m")/G60))&gt;=Parameter!$B$4,EDATE(EDATE(D60,E60),G60*INT(DATEDIF(EDATE(D60,E60),Parameter!$B$4,"m")/G60)),EDATE(EDATE(D60,E60),G60*(INT(DATEDIF(EDATE(D60,E60),Parameter!$B$4,"m")/G60)+1)))),""))</f>
        <v/>
      </c>
      <c r="J60" s="20">
        <f>IF(OR(A60="",I60="",F60=""),"",IFERROR(EDATE(I60,-F60),""))</f>
        <v/>
      </c>
      <c r="K60" s="20">
        <f>IF(J60="","",IFERROR(J60-Parameter!$B$5,""))</f>
        <v/>
      </c>
      <c r="L60" s="26">
        <f>IF(J60="","",IFERROR(J60-Parameter!$B$4,""))</f>
        <v/>
      </c>
      <c r="M60" s="22">
        <f>IF(A60="","",IF(H60="Beendet","Abgeschlossen",IF(H60="Gekündigt","Kündigung dokumentieren",IF(OR(D60="",E60="",F60="",G60="",H60=""),"Angaben prüfen",IF(J60="","Angaben prüfen",IF(J60&lt;Parameter!$B$4,"Frist überschritten – prüfen",IF(K60&lt;Parameter!$B$4,"Sofort prüfen",IF(L60&lt;=Parameter!$B$6,"Kündigung entscheiden","Beobachten"))))))))</f>
        <v/>
      </c>
      <c r="N60" s="14" t="n"/>
      <c r="O60" s="19" t="n"/>
    </row>
    <row r="61">
      <c r="A61" s="13" t="n"/>
      <c r="B61" s="13" t="n"/>
      <c r="C61" s="13" t="n"/>
      <c r="D61" s="14" t="n"/>
      <c r="E61" s="15" t="n"/>
      <c r="F61" s="15" t="n"/>
      <c r="G61" s="15" t="n"/>
      <c r="H61" s="13" t="n"/>
      <c r="I61" s="16">
        <f>IF(OR(A61="",D61="",E61="",G61="",H61="",H61="Beendet"),"",IFERROR(IF(EDATE(D61,E61)&gt;=Parameter!$B$4,EDATE(D61,E61),IF(EDATE(EDATE(D61,E61),G61*INT(DATEDIF(EDATE(D61,E61),Parameter!$B$4,"m")/G61))&gt;=Parameter!$B$4,EDATE(EDATE(D61,E61),G61*INT(DATEDIF(EDATE(D61,E61),Parameter!$B$4,"m")/G61)),EDATE(EDATE(D61,E61),G61*(INT(DATEDIF(EDATE(D61,E61),Parameter!$B$4,"m")/G61)+1)))),""))</f>
        <v/>
      </c>
      <c r="J61" s="16">
        <f>IF(OR(A61="",I61="",F61=""),"",IFERROR(EDATE(I61,-F61),""))</f>
        <v/>
      </c>
      <c r="K61" s="16">
        <f>IF(J61="","",IFERROR(J61-Parameter!$B$5,""))</f>
        <v/>
      </c>
      <c r="L61" s="25">
        <f>IF(J61="","",IFERROR(J61-Parameter!$B$4,""))</f>
        <v/>
      </c>
      <c r="M61" s="18">
        <f>IF(A61="","",IF(H61="Beendet","Abgeschlossen",IF(H61="Gekündigt","Kündigung dokumentieren",IF(OR(D61="",E61="",F61="",G61="",H61=""),"Angaben prüfen",IF(J61="","Angaben prüfen",IF(J61&lt;Parameter!$B$4,"Frist überschritten – prüfen",IF(K61&lt;Parameter!$B$4,"Sofort prüfen",IF(L61&lt;=Parameter!$B$6,"Kündigung entscheiden","Beobachten"))))))))</f>
        <v/>
      </c>
      <c r="N61" s="14" t="n"/>
      <c r="O61" s="19" t="n"/>
    </row>
    <row r="62">
      <c r="A62" s="13" t="n"/>
      <c r="B62" s="13" t="n"/>
      <c r="C62" s="13" t="n"/>
      <c r="D62" s="14" t="n"/>
      <c r="E62" s="15" t="n"/>
      <c r="F62" s="15" t="n"/>
      <c r="G62" s="15" t="n"/>
      <c r="H62" s="13" t="n"/>
      <c r="I62" s="20">
        <f>IF(OR(A62="",D62="",E62="",G62="",H62="",H62="Beendet"),"",IFERROR(IF(EDATE(D62,E62)&gt;=Parameter!$B$4,EDATE(D62,E62),IF(EDATE(EDATE(D62,E62),G62*INT(DATEDIF(EDATE(D62,E62),Parameter!$B$4,"m")/G62))&gt;=Parameter!$B$4,EDATE(EDATE(D62,E62),G62*INT(DATEDIF(EDATE(D62,E62),Parameter!$B$4,"m")/G62)),EDATE(EDATE(D62,E62),G62*(INT(DATEDIF(EDATE(D62,E62),Parameter!$B$4,"m")/G62)+1)))),""))</f>
        <v/>
      </c>
      <c r="J62" s="20">
        <f>IF(OR(A62="",I62="",F62=""),"",IFERROR(EDATE(I62,-F62),""))</f>
        <v/>
      </c>
      <c r="K62" s="20">
        <f>IF(J62="","",IFERROR(J62-Parameter!$B$5,""))</f>
        <v/>
      </c>
      <c r="L62" s="26">
        <f>IF(J62="","",IFERROR(J62-Parameter!$B$4,""))</f>
        <v/>
      </c>
      <c r="M62" s="22">
        <f>IF(A62="","",IF(H62="Beendet","Abgeschlossen",IF(H62="Gekündigt","Kündigung dokumentieren",IF(OR(D62="",E62="",F62="",G62="",H62=""),"Angaben prüfen",IF(J62="","Angaben prüfen",IF(J62&lt;Parameter!$B$4,"Frist überschritten – prüfen",IF(K62&lt;Parameter!$B$4,"Sofort prüfen",IF(L62&lt;=Parameter!$B$6,"Kündigung entscheiden","Beobachten"))))))))</f>
        <v/>
      </c>
      <c r="N62" s="14" t="n"/>
      <c r="O62" s="19" t="n"/>
    </row>
    <row r="63">
      <c r="A63" s="13" t="n"/>
      <c r="B63" s="13" t="n"/>
      <c r="C63" s="13" t="n"/>
      <c r="D63" s="14" t="n"/>
      <c r="E63" s="15" t="n"/>
      <c r="F63" s="15" t="n"/>
      <c r="G63" s="15" t="n"/>
      <c r="H63" s="13" t="n"/>
      <c r="I63" s="16">
        <f>IF(OR(A63="",D63="",E63="",G63="",H63="",H63="Beendet"),"",IFERROR(IF(EDATE(D63,E63)&gt;=Parameter!$B$4,EDATE(D63,E63),IF(EDATE(EDATE(D63,E63),G63*INT(DATEDIF(EDATE(D63,E63),Parameter!$B$4,"m")/G63))&gt;=Parameter!$B$4,EDATE(EDATE(D63,E63),G63*INT(DATEDIF(EDATE(D63,E63),Parameter!$B$4,"m")/G63)),EDATE(EDATE(D63,E63),G63*(INT(DATEDIF(EDATE(D63,E63),Parameter!$B$4,"m")/G63)+1)))),""))</f>
        <v/>
      </c>
      <c r="J63" s="16">
        <f>IF(OR(A63="",I63="",F63=""),"",IFERROR(EDATE(I63,-F63),""))</f>
        <v/>
      </c>
      <c r="K63" s="16">
        <f>IF(J63="","",IFERROR(J63-Parameter!$B$5,""))</f>
        <v/>
      </c>
      <c r="L63" s="25">
        <f>IF(J63="","",IFERROR(J63-Parameter!$B$4,""))</f>
        <v/>
      </c>
      <c r="M63" s="18">
        <f>IF(A63="","",IF(H63="Beendet","Abgeschlossen",IF(H63="Gekündigt","Kündigung dokumentieren",IF(OR(D63="",E63="",F63="",G63="",H63=""),"Angaben prüfen",IF(J63="","Angaben prüfen",IF(J63&lt;Parameter!$B$4,"Frist überschritten – prüfen",IF(K63&lt;Parameter!$B$4,"Sofort prüfen",IF(L63&lt;=Parameter!$B$6,"Kündigung entscheiden","Beobachten"))))))))</f>
        <v/>
      </c>
      <c r="N63" s="14" t="n"/>
      <c r="O63" s="19" t="n"/>
    </row>
    <row r="64">
      <c r="A64" s="13" t="n"/>
      <c r="B64" s="13" t="n"/>
      <c r="C64" s="13" t="n"/>
      <c r="D64" s="14" t="n"/>
      <c r="E64" s="15" t="n"/>
      <c r="F64" s="15" t="n"/>
      <c r="G64" s="15" t="n"/>
      <c r="H64" s="13" t="n"/>
      <c r="I64" s="20">
        <f>IF(OR(A64="",D64="",E64="",G64="",H64="",H64="Beendet"),"",IFERROR(IF(EDATE(D64,E64)&gt;=Parameter!$B$4,EDATE(D64,E64),IF(EDATE(EDATE(D64,E64),G64*INT(DATEDIF(EDATE(D64,E64),Parameter!$B$4,"m")/G64))&gt;=Parameter!$B$4,EDATE(EDATE(D64,E64),G64*INT(DATEDIF(EDATE(D64,E64),Parameter!$B$4,"m")/G64)),EDATE(EDATE(D64,E64),G64*(INT(DATEDIF(EDATE(D64,E64),Parameter!$B$4,"m")/G64)+1)))),""))</f>
        <v/>
      </c>
      <c r="J64" s="20">
        <f>IF(OR(A64="",I64="",F64=""),"",IFERROR(EDATE(I64,-F64),""))</f>
        <v/>
      </c>
      <c r="K64" s="20">
        <f>IF(J64="","",IFERROR(J64-Parameter!$B$5,""))</f>
        <v/>
      </c>
      <c r="L64" s="26">
        <f>IF(J64="","",IFERROR(J64-Parameter!$B$4,""))</f>
        <v/>
      </c>
      <c r="M64" s="22">
        <f>IF(A64="","",IF(H64="Beendet","Abgeschlossen",IF(H64="Gekündigt","Kündigung dokumentieren",IF(OR(D64="",E64="",F64="",G64="",H64=""),"Angaben prüfen",IF(J64="","Angaben prüfen",IF(J64&lt;Parameter!$B$4,"Frist überschritten – prüfen",IF(K64&lt;Parameter!$B$4,"Sofort prüfen",IF(L64&lt;=Parameter!$B$6,"Kündigung entscheiden","Beobachten"))))))))</f>
        <v/>
      </c>
      <c r="N64" s="14" t="n"/>
      <c r="O64" s="19" t="n"/>
    </row>
    <row r="65">
      <c r="A65" s="13" t="n"/>
      <c r="B65" s="13" t="n"/>
      <c r="C65" s="13" t="n"/>
      <c r="D65" s="14" t="n"/>
      <c r="E65" s="15" t="n"/>
      <c r="F65" s="15" t="n"/>
      <c r="G65" s="15" t="n"/>
      <c r="H65" s="13" t="n"/>
      <c r="I65" s="16">
        <f>IF(OR(A65="",D65="",E65="",G65="",H65="",H65="Beendet"),"",IFERROR(IF(EDATE(D65,E65)&gt;=Parameter!$B$4,EDATE(D65,E65),IF(EDATE(EDATE(D65,E65),G65*INT(DATEDIF(EDATE(D65,E65),Parameter!$B$4,"m")/G65))&gt;=Parameter!$B$4,EDATE(EDATE(D65,E65),G65*INT(DATEDIF(EDATE(D65,E65),Parameter!$B$4,"m")/G65)),EDATE(EDATE(D65,E65),G65*(INT(DATEDIF(EDATE(D65,E65),Parameter!$B$4,"m")/G65)+1)))),""))</f>
        <v/>
      </c>
      <c r="J65" s="16">
        <f>IF(OR(A65="",I65="",F65=""),"",IFERROR(EDATE(I65,-F65),""))</f>
        <v/>
      </c>
      <c r="K65" s="16">
        <f>IF(J65="","",IFERROR(J65-Parameter!$B$5,""))</f>
        <v/>
      </c>
      <c r="L65" s="25">
        <f>IF(J65="","",IFERROR(J65-Parameter!$B$4,""))</f>
        <v/>
      </c>
      <c r="M65" s="18">
        <f>IF(A65="","",IF(H65="Beendet","Abgeschlossen",IF(H65="Gekündigt","Kündigung dokumentieren",IF(OR(D65="",E65="",F65="",G65="",H65=""),"Angaben prüfen",IF(J65="","Angaben prüfen",IF(J65&lt;Parameter!$B$4,"Frist überschritten – prüfen",IF(K65&lt;Parameter!$B$4,"Sofort prüfen",IF(L65&lt;=Parameter!$B$6,"Kündigung entscheiden","Beobachten"))))))))</f>
        <v/>
      </c>
      <c r="N65" s="14" t="n"/>
      <c r="O65" s="19" t="n"/>
    </row>
    <row r="66">
      <c r="A66" s="13" t="n"/>
      <c r="B66" s="13" t="n"/>
      <c r="C66" s="13" t="n"/>
      <c r="D66" s="14" t="n"/>
      <c r="E66" s="15" t="n"/>
      <c r="F66" s="15" t="n"/>
      <c r="G66" s="15" t="n"/>
      <c r="H66" s="13" t="n"/>
      <c r="I66" s="20">
        <f>IF(OR(A66="",D66="",E66="",G66="",H66="",H66="Beendet"),"",IFERROR(IF(EDATE(D66,E66)&gt;=Parameter!$B$4,EDATE(D66,E66),IF(EDATE(EDATE(D66,E66),G66*INT(DATEDIF(EDATE(D66,E66),Parameter!$B$4,"m")/G66))&gt;=Parameter!$B$4,EDATE(EDATE(D66,E66),G66*INT(DATEDIF(EDATE(D66,E66),Parameter!$B$4,"m")/G66)),EDATE(EDATE(D66,E66),G66*(INT(DATEDIF(EDATE(D66,E66),Parameter!$B$4,"m")/G66)+1)))),""))</f>
        <v/>
      </c>
      <c r="J66" s="20">
        <f>IF(OR(A66="",I66="",F66=""),"",IFERROR(EDATE(I66,-F66),""))</f>
        <v/>
      </c>
      <c r="K66" s="20">
        <f>IF(J66="","",IFERROR(J66-Parameter!$B$5,""))</f>
        <v/>
      </c>
      <c r="L66" s="26">
        <f>IF(J66="","",IFERROR(J66-Parameter!$B$4,""))</f>
        <v/>
      </c>
      <c r="M66" s="22">
        <f>IF(A66="","",IF(H66="Beendet","Abgeschlossen",IF(H66="Gekündigt","Kündigung dokumentieren",IF(OR(D66="",E66="",F66="",G66="",H66=""),"Angaben prüfen",IF(J66="","Angaben prüfen",IF(J66&lt;Parameter!$B$4,"Frist überschritten – prüfen",IF(K66&lt;Parameter!$B$4,"Sofort prüfen",IF(L66&lt;=Parameter!$B$6,"Kündigung entscheiden","Beobachten"))))))))</f>
        <v/>
      </c>
      <c r="N66" s="14" t="n"/>
      <c r="O66" s="19" t="n"/>
    </row>
    <row r="67">
      <c r="A67" s="13" t="n"/>
      <c r="B67" s="13" t="n"/>
      <c r="C67" s="13" t="n"/>
      <c r="D67" s="14" t="n"/>
      <c r="E67" s="15" t="n"/>
      <c r="F67" s="15" t="n"/>
      <c r="G67" s="15" t="n"/>
      <c r="H67" s="13" t="n"/>
      <c r="I67" s="16">
        <f>IF(OR(A67="",D67="",E67="",G67="",H67="",H67="Beendet"),"",IFERROR(IF(EDATE(D67,E67)&gt;=Parameter!$B$4,EDATE(D67,E67),IF(EDATE(EDATE(D67,E67),G67*INT(DATEDIF(EDATE(D67,E67),Parameter!$B$4,"m")/G67))&gt;=Parameter!$B$4,EDATE(EDATE(D67,E67),G67*INT(DATEDIF(EDATE(D67,E67),Parameter!$B$4,"m")/G67)),EDATE(EDATE(D67,E67),G67*(INT(DATEDIF(EDATE(D67,E67),Parameter!$B$4,"m")/G67)+1)))),""))</f>
        <v/>
      </c>
      <c r="J67" s="16">
        <f>IF(OR(A67="",I67="",F67=""),"",IFERROR(EDATE(I67,-F67),""))</f>
        <v/>
      </c>
      <c r="K67" s="16">
        <f>IF(J67="","",IFERROR(J67-Parameter!$B$5,""))</f>
        <v/>
      </c>
      <c r="L67" s="25">
        <f>IF(J67="","",IFERROR(J67-Parameter!$B$4,""))</f>
        <v/>
      </c>
      <c r="M67" s="18">
        <f>IF(A67="","",IF(H67="Beendet","Abgeschlossen",IF(H67="Gekündigt","Kündigung dokumentieren",IF(OR(D67="",E67="",F67="",G67="",H67=""),"Angaben prüfen",IF(J67="","Angaben prüfen",IF(J67&lt;Parameter!$B$4,"Frist überschritten – prüfen",IF(K67&lt;Parameter!$B$4,"Sofort prüfen",IF(L67&lt;=Parameter!$B$6,"Kündigung entscheiden","Beobachten"))))))))</f>
        <v/>
      </c>
      <c r="N67" s="14" t="n"/>
      <c r="O67" s="19" t="n"/>
    </row>
    <row r="68">
      <c r="A68" s="13" t="n"/>
      <c r="B68" s="13" t="n"/>
      <c r="C68" s="13" t="n"/>
      <c r="D68" s="14" t="n"/>
      <c r="E68" s="15" t="n"/>
      <c r="F68" s="15" t="n"/>
      <c r="G68" s="15" t="n"/>
      <c r="H68" s="13" t="n"/>
      <c r="I68" s="20">
        <f>IF(OR(A68="",D68="",E68="",G68="",H68="",H68="Beendet"),"",IFERROR(IF(EDATE(D68,E68)&gt;=Parameter!$B$4,EDATE(D68,E68),IF(EDATE(EDATE(D68,E68),G68*INT(DATEDIF(EDATE(D68,E68),Parameter!$B$4,"m")/G68))&gt;=Parameter!$B$4,EDATE(EDATE(D68,E68),G68*INT(DATEDIF(EDATE(D68,E68),Parameter!$B$4,"m")/G68)),EDATE(EDATE(D68,E68),G68*(INT(DATEDIF(EDATE(D68,E68),Parameter!$B$4,"m")/G68)+1)))),""))</f>
        <v/>
      </c>
      <c r="J68" s="20">
        <f>IF(OR(A68="",I68="",F68=""),"",IFERROR(EDATE(I68,-F68),""))</f>
        <v/>
      </c>
      <c r="K68" s="20">
        <f>IF(J68="","",IFERROR(J68-Parameter!$B$5,""))</f>
        <v/>
      </c>
      <c r="L68" s="26">
        <f>IF(J68="","",IFERROR(J68-Parameter!$B$4,""))</f>
        <v/>
      </c>
      <c r="M68" s="22">
        <f>IF(A68="","",IF(H68="Beendet","Abgeschlossen",IF(H68="Gekündigt","Kündigung dokumentieren",IF(OR(D68="",E68="",F68="",G68="",H68=""),"Angaben prüfen",IF(J68="","Angaben prüfen",IF(J68&lt;Parameter!$B$4,"Frist überschritten – prüfen",IF(K68&lt;Parameter!$B$4,"Sofort prüfen",IF(L68&lt;=Parameter!$B$6,"Kündigung entscheiden","Beobachten"))))))))</f>
        <v/>
      </c>
      <c r="N68" s="14" t="n"/>
      <c r="O68" s="19" t="n"/>
    </row>
    <row r="69">
      <c r="A69" s="13" t="n"/>
      <c r="B69" s="13" t="n"/>
      <c r="C69" s="13" t="n"/>
      <c r="D69" s="14" t="n"/>
      <c r="E69" s="15" t="n"/>
      <c r="F69" s="15" t="n"/>
      <c r="G69" s="15" t="n"/>
      <c r="H69" s="13" t="n"/>
      <c r="I69" s="16">
        <f>IF(OR(A69="",D69="",E69="",G69="",H69="",H69="Beendet"),"",IFERROR(IF(EDATE(D69,E69)&gt;=Parameter!$B$4,EDATE(D69,E69),IF(EDATE(EDATE(D69,E69),G69*INT(DATEDIF(EDATE(D69,E69),Parameter!$B$4,"m")/G69))&gt;=Parameter!$B$4,EDATE(EDATE(D69,E69),G69*INT(DATEDIF(EDATE(D69,E69),Parameter!$B$4,"m")/G69)),EDATE(EDATE(D69,E69),G69*(INT(DATEDIF(EDATE(D69,E69),Parameter!$B$4,"m")/G69)+1)))),""))</f>
        <v/>
      </c>
      <c r="J69" s="16">
        <f>IF(OR(A69="",I69="",F69=""),"",IFERROR(EDATE(I69,-F69),""))</f>
        <v/>
      </c>
      <c r="K69" s="16">
        <f>IF(J69="","",IFERROR(J69-Parameter!$B$5,""))</f>
        <v/>
      </c>
      <c r="L69" s="25">
        <f>IF(J69="","",IFERROR(J69-Parameter!$B$4,""))</f>
        <v/>
      </c>
      <c r="M69" s="18">
        <f>IF(A69="","",IF(H69="Beendet","Abgeschlossen",IF(H69="Gekündigt","Kündigung dokumentieren",IF(OR(D69="",E69="",F69="",G69="",H69=""),"Angaben prüfen",IF(J69="","Angaben prüfen",IF(J69&lt;Parameter!$B$4,"Frist überschritten – prüfen",IF(K69&lt;Parameter!$B$4,"Sofort prüfen",IF(L69&lt;=Parameter!$B$6,"Kündigung entscheiden","Beobachten"))))))))</f>
        <v/>
      </c>
      <c r="N69" s="14" t="n"/>
      <c r="O69" s="19" t="n"/>
    </row>
    <row r="70">
      <c r="A70" s="13" t="n"/>
      <c r="B70" s="13" t="n"/>
      <c r="C70" s="13" t="n"/>
      <c r="D70" s="14" t="n"/>
      <c r="E70" s="15" t="n"/>
      <c r="F70" s="15" t="n"/>
      <c r="G70" s="15" t="n"/>
      <c r="H70" s="13" t="n"/>
      <c r="I70" s="20">
        <f>IF(OR(A70="",D70="",E70="",G70="",H70="",H70="Beendet"),"",IFERROR(IF(EDATE(D70,E70)&gt;=Parameter!$B$4,EDATE(D70,E70),IF(EDATE(EDATE(D70,E70),G70*INT(DATEDIF(EDATE(D70,E70),Parameter!$B$4,"m")/G70))&gt;=Parameter!$B$4,EDATE(EDATE(D70,E70),G70*INT(DATEDIF(EDATE(D70,E70),Parameter!$B$4,"m")/G70)),EDATE(EDATE(D70,E70),G70*(INT(DATEDIF(EDATE(D70,E70),Parameter!$B$4,"m")/G70)+1)))),""))</f>
        <v/>
      </c>
      <c r="J70" s="20">
        <f>IF(OR(A70="",I70="",F70=""),"",IFERROR(EDATE(I70,-F70),""))</f>
        <v/>
      </c>
      <c r="K70" s="20">
        <f>IF(J70="","",IFERROR(J70-Parameter!$B$5,""))</f>
        <v/>
      </c>
      <c r="L70" s="26">
        <f>IF(J70="","",IFERROR(J70-Parameter!$B$4,""))</f>
        <v/>
      </c>
      <c r="M70" s="22">
        <f>IF(A70="","",IF(H70="Beendet","Abgeschlossen",IF(H70="Gekündigt","Kündigung dokumentieren",IF(OR(D70="",E70="",F70="",G70="",H70=""),"Angaben prüfen",IF(J70="","Angaben prüfen",IF(J70&lt;Parameter!$B$4,"Frist überschritten – prüfen",IF(K70&lt;Parameter!$B$4,"Sofort prüfen",IF(L70&lt;=Parameter!$B$6,"Kündigung entscheiden","Beobachten"))))))))</f>
        <v/>
      </c>
      <c r="N70" s="14" t="n"/>
      <c r="O70" s="19" t="n"/>
    </row>
    <row r="71">
      <c r="A71" s="13" t="n"/>
      <c r="B71" s="13" t="n"/>
      <c r="C71" s="13" t="n"/>
      <c r="D71" s="14" t="n"/>
      <c r="E71" s="15" t="n"/>
      <c r="F71" s="15" t="n"/>
      <c r="G71" s="15" t="n"/>
      <c r="H71" s="13" t="n"/>
      <c r="I71" s="16">
        <f>IF(OR(A71="",D71="",E71="",G71="",H71="",H71="Beendet"),"",IFERROR(IF(EDATE(D71,E71)&gt;=Parameter!$B$4,EDATE(D71,E71),IF(EDATE(EDATE(D71,E71),G71*INT(DATEDIF(EDATE(D71,E71),Parameter!$B$4,"m")/G71))&gt;=Parameter!$B$4,EDATE(EDATE(D71,E71),G71*INT(DATEDIF(EDATE(D71,E71),Parameter!$B$4,"m")/G71)),EDATE(EDATE(D71,E71),G71*(INT(DATEDIF(EDATE(D71,E71),Parameter!$B$4,"m")/G71)+1)))),""))</f>
        <v/>
      </c>
      <c r="J71" s="16">
        <f>IF(OR(A71="",I71="",F71=""),"",IFERROR(EDATE(I71,-F71),""))</f>
        <v/>
      </c>
      <c r="K71" s="16">
        <f>IF(J71="","",IFERROR(J71-Parameter!$B$5,""))</f>
        <v/>
      </c>
      <c r="L71" s="25">
        <f>IF(J71="","",IFERROR(J71-Parameter!$B$4,""))</f>
        <v/>
      </c>
      <c r="M71" s="18">
        <f>IF(A71="","",IF(H71="Beendet","Abgeschlossen",IF(H71="Gekündigt","Kündigung dokumentieren",IF(OR(D71="",E71="",F71="",G71="",H71=""),"Angaben prüfen",IF(J71="","Angaben prüfen",IF(J71&lt;Parameter!$B$4,"Frist überschritten – prüfen",IF(K71&lt;Parameter!$B$4,"Sofort prüfen",IF(L71&lt;=Parameter!$B$6,"Kündigung entscheiden","Beobachten"))))))))</f>
        <v/>
      </c>
      <c r="N71" s="14" t="n"/>
      <c r="O71" s="19" t="n"/>
    </row>
    <row r="72">
      <c r="A72" s="13" t="n"/>
      <c r="B72" s="13" t="n"/>
      <c r="C72" s="13" t="n"/>
      <c r="D72" s="14" t="n"/>
      <c r="E72" s="15" t="n"/>
      <c r="F72" s="15" t="n"/>
      <c r="G72" s="15" t="n"/>
      <c r="H72" s="13" t="n"/>
      <c r="I72" s="20">
        <f>IF(OR(A72="",D72="",E72="",G72="",H72="",H72="Beendet"),"",IFERROR(IF(EDATE(D72,E72)&gt;=Parameter!$B$4,EDATE(D72,E72),IF(EDATE(EDATE(D72,E72),G72*INT(DATEDIF(EDATE(D72,E72),Parameter!$B$4,"m")/G72))&gt;=Parameter!$B$4,EDATE(EDATE(D72,E72),G72*INT(DATEDIF(EDATE(D72,E72),Parameter!$B$4,"m")/G72)),EDATE(EDATE(D72,E72),G72*(INT(DATEDIF(EDATE(D72,E72),Parameter!$B$4,"m")/G72)+1)))),""))</f>
        <v/>
      </c>
      <c r="J72" s="20">
        <f>IF(OR(A72="",I72="",F72=""),"",IFERROR(EDATE(I72,-F72),""))</f>
        <v/>
      </c>
      <c r="K72" s="20">
        <f>IF(J72="","",IFERROR(J72-Parameter!$B$5,""))</f>
        <v/>
      </c>
      <c r="L72" s="26">
        <f>IF(J72="","",IFERROR(J72-Parameter!$B$4,""))</f>
        <v/>
      </c>
      <c r="M72" s="22">
        <f>IF(A72="","",IF(H72="Beendet","Abgeschlossen",IF(H72="Gekündigt","Kündigung dokumentieren",IF(OR(D72="",E72="",F72="",G72="",H72=""),"Angaben prüfen",IF(J72="","Angaben prüfen",IF(J72&lt;Parameter!$B$4,"Frist überschritten – prüfen",IF(K72&lt;Parameter!$B$4,"Sofort prüfen",IF(L72&lt;=Parameter!$B$6,"Kündigung entscheiden","Beobachten"))))))))</f>
        <v/>
      </c>
      <c r="N72" s="14" t="n"/>
      <c r="O72" s="19" t="n"/>
    </row>
    <row r="73">
      <c r="A73" s="13" t="n"/>
      <c r="B73" s="13" t="n"/>
      <c r="C73" s="13" t="n"/>
      <c r="D73" s="14" t="n"/>
      <c r="E73" s="15" t="n"/>
      <c r="F73" s="15" t="n"/>
      <c r="G73" s="15" t="n"/>
      <c r="H73" s="13" t="n"/>
      <c r="I73" s="16">
        <f>IF(OR(A73="",D73="",E73="",G73="",H73="",H73="Beendet"),"",IFERROR(IF(EDATE(D73,E73)&gt;=Parameter!$B$4,EDATE(D73,E73),IF(EDATE(EDATE(D73,E73),G73*INT(DATEDIF(EDATE(D73,E73),Parameter!$B$4,"m")/G73))&gt;=Parameter!$B$4,EDATE(EDATE(D73,E73),G73*INT(DATEDIF(EDATE(D73,E73),Parameter!$B$4,"m")/G73)),EDATE(EDATE(D73,E73),G73*(INT(DATEDIF(EDATE(D73,E73),Parameter!$B$4,"m")/G73)+1)))),""))</f>
        <v/>
      </c>
      <c r="J73" s="16">
        <f>IF(OR(A73="",I73="",F73=""),"",IFERROR(EDATE(I73,-F73),""))</f>
        <v/>
      </c>
      <c r="K73" s="16">
        <f>IF(J73="","",IFERROR(J73-Parameter!$B$5,""))</f>
        <v/>
      </c>
      <c r="L73" s="25">
        <f>IF(J73="","",IFERROR(J73-Parameter!$B$4,""))</f>
        <v/>
      </c>
      <c r="M73" s="18">
        <f>IF(A73="","",IF(H73="Beendet","Abgeschlossen",IF(H73="Gekündigt","Kündigung dokumentieren",IF(OR(D73="",E73="",F73="",G73="",H73=""),"Angaben prüfen",IF(J73="","Angaben prüfen",IF(J73&lt;Parameter!$B$4,"Frist überschritten – prüfen",IF(K73&lt;Parameter!$B$4,"Sofort prüfen",IF(L73&lt;=Parameter!$B$6,"Kündigung entscheiden","Beobachten"))))))))</f>
        <v/>
      </c>
      <c r="N73" s="14" t="n"/>
      <c r="O73" s="19" t="n"/>
    </row>
    <row r="74">
      <c r="A74" s="13" t="n"/>
      <c r="B74" s="13" t="n"/>
      <c r="C74" s="13" t="n"/>
      <c r="D74" s="14" t="n"/>
      <c r="E74" s="15" t="n"/>
      <c r="F74" s="15" t="n"/>
      <c r="G74" s="15" t="n"/>
      <c r="H74" s="13" t="n"/>
      <c r="I74" s="20">
        <f>IF(OR(A74="",D74="",E74="",G74="",H74="",H74="Beendet"),"",IFERROR(IF(EDATE(D74,E74)&gt;=Parameter!$B$4,EDATE(D74,E74),IF(EDATE(EDATE(D74,E74),G74*INT(DATEDIF(EDATE(D74,E74),Parameter!$B$4,"m")/G74))&gt;=Parameter!$B$4,EDATE(EDATE(D74,E74),G74*INT(DATEDIF(EDATE(D74,E74),Parameter!$B$4,"m")/G74)),EDATE(EDATE(D74,E74),G74*(INT(DATEDIF(EDATE(D74,E74),Parameter!$B$4,"m")/G74)+1)))),""))</f>
        <v/>
      </c>
      <c r="J74" s="20">
        <f>IF(OR(A74="",I74="",F74=""),"",IFERROR(EDATE(I74,-F74),""))</f>
        <v/>
      </c>
      <c r="K74" s="20">
        <f>IF(J74="","",IFERROR(J74-Parameter!$B$5,""))</f>
        <v/>
      </c>
      <c r="L74" s="26">
        <f>IF(J74="","",IFERROR(J74-Parameter!$B$4,""))</f>
        <v/>
      </c>
      <c r="M74" s="22">
        <f>IF(A74="","",IF(H74="Beendet","Abgeschlossen",IF(H74="Gekündigt","Kündigung dokumentieren",IF(OR(D74="",E74="",F74="",G74="",H74=""),"Angaben prüfen",IF(J74="","Angaben prüfen",IF(J74&lt;Parameter!$B$4,"Frist überschritten – prüfen",IF(K74&lt;Parameter!$B$4,"Sofort prüfen",IF(L74&lt;=Parameter!$B$6,"Kündigung entscheiden","Beobachten"))))))))</f>
        <v/>
      </c>
      <c r="N74" s="14" t="n"/>
      <c r="O74" s="19" t="n"/>
    </row>
    <row r="75">
      <c r="A75" s="13" t="n"/>
      <c r="B75" s="13" t="n"/>
      <c r="C75" s="13" t="n"/>
      <c r="D75" s="14" t="n"/>
      <c r="E75" s="15" t="n"/>
      <c r="F75" s="15" t="n"/>
      <c r="G75" s="15" t="n"/>
      <c r="H75" s="13" t="n"/>
      <c r="I75" s="16">
        <f>IF(OR(A75="",D75="",E75="",G75="",H75="",H75="Beendet"),"",IFERROR(IF(EDATE(D75,E75)&gt;=Parameter!$B$4,EDATE(D75,E75),IF(EDATE(EDATE(D75,E75),G75*INT(DATEDIF(EDATE(D75,E75),Parameter!$B$4,"m")/G75))&gt;=Parameter!$B$4,EDATE(EDATE(D75,E75),G75*INT(DATEDIF(EDATE(D75,E75),Parameter!$B$4,"m")/G75)),EDATE(EDATE(D75,E75),G75*(INT(DATEDIF(EDATE(D75,E75),Parameter!$B$4,"m")/G75)+1)))),""))</f>
        <v/>
      </c>
      <c r="J75" s="16">
        <f>IF(OR(A75="",I75="",F75=""),"",IFERROR(EDATE(I75,-F75),""))</f>
        <v/>
      </c>
      <c r="K75" s="16">
        <f>IF(J75="","",IFERROR(J75-Parameter!$B$5,""))</f>
        <v/>
      </c>
      <c r="L75" s="25">
        <f>IF(J75="","",IFERROR(J75-Parameter!$B$4,""))</f>
        <v/>
      </c>
      <c r="M75" s="18">
        <f>IF(A75="","",IF(H75="Beendet","Abgeschlossen",IF(H75="Gekündigt","Kündigung dokumentieren",IF(OR(D75="",E75="",F75="",G75="",H75=""),"Angaben prüfen",IF(J75="","Angaben prüfen",IF(J75&lt;Parameter!$B$4,"Frist überschritten – prüfen",IF(K75&lt;Parameter!$B$4,"Sofort prüfen",IF(L75&lt;=Parameter!$B$6,"Kündigung entscheiden","Beobachten"))))))))</f>
        <v/>
      </c>
      <c r="N75" s="14" t="n"/>
      <c r="O75" s="19" t="n"/>
    </row>
    <row r="76">
      <c r="A76" s="13" t="n"/>
      <c r="B76" s="13" t="n"/>
      <c r="C76" s="13" t="n"/>
      <c r="D76" s="14" t="n"/>
      <c r="E76" s="15" t="n"/>
      <c r="F76" s="15" t="n"/>
      <c r="G76" s="15" t="n"/>
      <c r="H76" s="13" t="n"/>
      <c r="I76" s="20">
        <f>IF(OR(A76="",D76="",E76="",G76="",H76="",H76="Beendet"),"",IFERROR(IF(EDATE(D76,E76)&gt;=Parameter!$B$4,EDATE(D76,E76),IF(EDATE(EDATE(D76,E76),G76*INT(DATEDIF(EDATE(D76,E76),Parameter!$B$4,"m")/G76))&gt;=Parameter!$B$4,EDATE(EDATE(D76,E76),G76*INT(DATEDIF(EDATE(D76,E76),Parameter!$B$4,"m")/G76)),EDATE(EDATE(D76,E76),G76*(INT(DATEDIF(EDATE(D76,E76),Parameter!$B$4,"m")/G76)+1)))),""))</f>
        <v/>
      </c>
      <c r="J76" s="20">
        <f>IF(OR(A76="",I76="",F76=""),"",IFERROR(EDATE(I76,-F76),""))</f>
        <v/>
      </c>
      <c r="K76" s="20">
        <f>IF(J76="","",IFERROR(J76-Parameter!$B$5,""))</f>
        <v/>
      </c>
      <c r="L76" s="26">
        <f>IF(J76="","",IFERROR(J76-Parameter!$B$4,""))</f>
        <v/>
      </c>
      <c r="M76" s="22">
        <f>IF(A76="","",IF(H76="Beendet","Abgeschlossen",IF(H76="Gekündigt","Kündigung dokumentieren",IF(OR(D76="",E76="",F76="",G76="",H76=""),"Angaben prüfen",IF(J76="","Angaben prüfen",IF(J76&lt;Parameter!$B$4,"Frist überschritten – prüfen",IF(K76&lt;Parameter!$B$4,"Sofort prüfen",IF(L76&lt;=Parameter!$B$6,"Kündigung entscheiden","Beobachten"))))))))</f>
        <v/>
      </c>
      <c r="N76" s="14" t="n"/>
      <c r="O76" s="19" t="n"/>
    </row>
    <row r="77">
      <c r="A77" s="13" t="n"/>
      <c r="B77" s="13" t="n"/>
      <c r="C77" s="13" t="n"/>
      <c r="D77" s="14" t="n"/>
      <c r="E77" s="15" t="n"/>
      <c r="F77" s="15" t="n"/>
      <c r="G77" s="15" t="n"/>
      <c r="H77" s="13" t="n"/>
      <c r="I77" s="16">
        <f>IF(OR(A77="",D77="",E77="",G77="",H77="",H77="Beendet"),"",IFERROR(IF(EDATE(D77,E77)&gt;=Parameter!$B$4,EDATE(D77,E77),IF(EDATE(EDATE(D77,E77),G77*INT(DATEDIF(EDATE(D77,E77),Parameter!$B$4,"m")/G77))&gt;=Parameter!$B$4,EDATE(EDATE(D77,E77),G77*INT(DATEDIF(EDATE(D77,E77),Parameter!$B$4,"m")/G77)),EDATE(EDATE(D77,E77),G77*(INT(DATEDIF(EDATE(D77,E77),Parameter!$B$4,"m")/G77)+1)))),""))</f>
        <v/>
      </c>
      <c r="J77" s="16">
        <f>IF(OR(A77="",I77="",F77=""),"",IFERROR(EDATE(I77,-F77),""))</f>
        <v/>
      </c>
      <c r="K77" s="16">
        <f>IF(J77="","",IFERROR(J77-Parameter!$B$5,""))</f>
        <v/>
      </c>
      <c r="L77" s="25">
        <f>IF(J77="","",IFERROR(J77-Parameter!$B$4,""))</f>
        <v/>
      </c>
      <c r="M77" s="18">
        <f>IF(A77="","",IF(H77="Beendet","Abgeschlossen",IF(H77="Gekündigt","Kündigung dokumentieren",IF(OR(D77="",E77="",F77="",G77="",H77=""),"Angaben prüfen",IF(J77="","Angaben prüfen",IF(J77&lt;Parameter!$B$4,"Frist überschritten – prüfen",IF(K77&lt;Parameter!$B$4,"Sofort prüfen",IF(L77&lt;=Parameter!$B$6,"Kündigung entscheiden","Beobachten"))))))))</f>
        <v/>
      </c>
      <c r="N77" s="14" t="n"/>
      <c r="O77" s="19" t="n"/>
    </row>
    <row r="78">
      <c r="A78" s="13" t="n"/>
      <c r="B78" s="13" t="n"/>
      <c r="C78" s="13" t="n"/>
      <c r="D78" s="14" t="n"/>
      <c r="E78" s="15" t="n"/>
      <c r="F78" s="15" t="n"/>
      <c r="G78" s="15" t="n"/>
      <c r="H78" s="13" t="n"/>
      <c r="I78" s="20">
        <f>IF(OR(A78="",D78="",E78="",G78="",H78="",H78="Beendet"),"",IFERROR(IF(EDATE(D78,E78)&gt;=Parameter!$B$4,EDATE(D78,E78),IF(EDATE(EDATE(D78,E78),G78*INT(DATEDIF(EDATE(D78,E78),Parameter!$B$4,"m")/G78))&gt;=Parameter!$B$4,EDATE(EDATE(D78,E78),G78*INT(DATEDIF(EDATE(D78,E78),Parameter!$B$4,"m")/G78)),EDATE(EDATE(D78,E78),G78*(INT(DATEDIF(EDATE(D78,E78),Parameter!$B$4,"m")/G78)+1)))),""))</f>
        <v/>
      </c>
      <c r="J78" s="20">
        <f>IF(OR(A78="",I78="",F78=""),"",IFERROR(EDATE(I78,-F78),""))</f>
        <v/>
      </c>
      <c r="K78" s="20">
        <f>IF(J78="","",IFERROR(J78-Parameter!$B$5,""))</f>
        <v/>
      </c>
      <c r="L78" s="26">
        <f>IF(J78="","",IFERROR(J78-Parameter!$B$4,""))</f>
        <v/>
      </c>
      <c r="M78" s="22">
        <f>IF(A78="","",IF(H78="Beendet","Abgeschlossen",IF(H78="Gekündigt","Kündigung dokumentieren",IF(OR(D78="",E78="",F78="",G78="",H78=""),"Angaben prüfen",IF(J78="","Angaben prüfen",IF(J78&lt;Parameter!$B$4,"Frist überschritten – prüfen",IF(K78&lt;Parameter!$B$4,"Sofort prüfen",IF(L78&lt;=Parameter!$B$6,"Kündigung entscheiden","Beobachten"))))))))</f>
        <v/>
      </c>
      <c r="N78" s="14" t="n"/>
      <c r="O78" s="19" t="n"/>
    </row>
    <row r="79">
      <c r="A79" s="13" t="n"/>
      <c r="B79" s="13" t="n"/>
      <c r="C79" s="13" t="n"/>
      <c r="D79" s="14" t="n"/>
      <c r="E79" s="15" t="n"/>
      <c r="F79" s="15" t="n"/>
      <c r="G79" s="15" t="n"/>
      <c r="H79" s="13" t="n"/>
      <c r="I79" s="16">
        <f>IF(OR(A79="",D79="",E79="",G79="",H79="",H79="Beendet"),"",IFERROR(IF(EDATE(D79,E79)&gt;=Parameter!$B$4,EDATE(D79,E79),IF(EDATE(EDATE(D79,E79),G79*INT(DATEDIF(EDATE(D79,E79),Parameter!$B$4,"m")/G79))&gt;=Parameter!$B$4,EDATE(EDATE(D79,E79),G79*INT(DATEDIF(EDATE(D79,E79),Parameter!$B$4,"m")/G79)),EDATE(EDATE(D79,E79),G79*(INT(DATEDIF(EDATE(D79,E79),Parameter!$B$4,"m")/G79)+1)))),""))</f>
        <v/>
      </c>
      <c r="J79" s="16">
        <f>IF(OR(A79="",I79="",F79=""),"",IFERROR(EDATE(I79,-F79),""))</f>
        <v/>
      </c>
      <c r="K79" s="16">
        <f>IF(J79="","",IFERROR(J79-Parameter!$B$5,""))</f>
        <v/>
      </c>
      <c r="L79" s="25">
        <f>IF(J79="","",IFERROR(J79-Parameter!$B$4,""))</f>
        <v/>
      </c>
      <c r="M79" s="18">
        <f>IF(A79="","",IF(H79="Beendet","Abgeschlossen",IF(H79="Gekündigt","Kündigung dokumentieren",IF(OR(D79="",E79="",F79="",G79="",H79=""),"Angaben prüfen",IF(J79="","Angaben prüfen",IF(J79&lt;Parameter!$B$4,"Frist überschritten – prüfen",IF(K79&lt;Parameter!$B$4,"Sofort prüfen",IF(L79&lt;=Parameter!$B$6,"Kündigung entscheiden","Beobachten"))))))))</f>
        <v/>
      </c>
      <c r="N79" s="14" t="n"/>
      <c r="O79" s="19" t="n"/>
    </row>
    <row r="80">
      <c r="A80" s="13" t="n"/>
      <c r="B80" s="13" t="n"/>
      <c r="C80" s="13" t="n"/>
      <c r="D80" s="14" t="n"/>
      <c r="E80" s="15" t="n"/>
      <c r="F80" s="15" t="n"/>
      <c r="G80" s="15" t="n"/>
      <c r="H80" s="13" t="n"/>
      <c r="I80" s="20">
        <f>IF(OR(A80="",D80="",E80="",G80="",H80="",H80="Beendet"),"",IFERROR(IF(EDATE(D80,E80)&gt;=Parameter!$B$4,EDATE(D80,E80),IF(EDATE(EDATE(D80,E80),G80*INT(DATEDIF(EDATE(D80,E80),Parameter!$B$4,"m")/G80))&gt;=Parameter!$B$4,EDATE(EDATE(D80,E80),G80*INT(DATEDIF(EDATE(D80,E80),Parameter!$B$4,"m")/G80)),EDATE(EDATE(D80,E80),G80*(INT(DATEDIF(EDATE(D80,E80),Parameter!$B$4,"m")/G80)+1)))),""))</f>
        <v/>
      </c>
      <c r="J80" s="20">
        <f>IF(OR(A80="",I80="",F80=""),"",IFERROR(EDATE(I80,-F80),""))</f>
        <v/>
      </c>
      <c r="K80" s="20">
        <f>IF(J80="","",IFERROR(J80-Parameter!$B$5,""))</f>
        <v/>
      </c>
      <c r="L80" s="26">
        <f>IF(J80="","",IFERROR(J80-Parameter!$B$4,""))</f>
        <v/>
      </c>
      <c r="M80" s="22">
        <f>IF(A80="","",IF(H80="Beendet","Abgeschlossen",IF(H80="Gekündigt","Kündigung dokumentieren",IF(OR(D80="",E80="",F80="",G80="",H80=""),"Angaben prüfen",IF(J80="","Angaben prüfen",IF(J80&lt;Parameter!$B$4,"Frist überschritten – prüfen",IF(K80&lt;Parameter!$B$4,"Sofort prüfen",IF(L80&lt;=Parameter!$B$6,"Kündigung entscheiden","Beobachten"))))))))</f>
        <v/>
      </c>
      <c r="N80" s="14" t="n"/>
      <c r="O80" s="19" t="n"/>
    </row>
    <row r="81">
      <c r="A81" s="13" t="n"/>
      <c r="B81" s="13" t="n"/>
      <c r="C81" s="13" t="n"/>
      <c r="D81" s="14" t="n"/>
      <c r="E81" s="15" t="n"/>
      <c r="F81" s="15" t="n"/>
      <c r="G81" s="15" t="n"/>
      <c r="H81" s="13" t="n"/>
      <c r="I81" s="16">
        <f>IF(OR(A81="",D81="",E81="",G81="",H81="",H81="Beendet"),"",IFERROR(IF(EDATE(D81,E81)&gt;=Parameter!$B$4,EDATE(D81,E81),IF(EDATE(EDATE(D81,E81),G81*INT(DATEDIF(EDATE(D81,E81),Parameter!$B$4,"m")/G81))&gt;=Parameter!$B$4,EDATE(EDATE(D81,E81),G81*INT(DATEDIF(EDATE(D81,E81),Parameter!$B$4,"m")/G81)),EDATE(EDATE(D81,E81),G81*(INT(DATEDIF(EDATE(D81,E81),Parameter!$B$4,"m")/G81)+1)))),""))</f>
        <v/>
      </c>
      <c r="J81" s="16">
        <f>IF(OR(A81="",I81="",F81=""),"",IFERROR(EDATE(I81,-F81),""))</f>
        <v/>
      </c>
      <c r="K81" s="16">
        <f>IF(J81="","",IFERROR(J81-Parameter!$B$5,""))</f>
        <v/>
      </c>
      <c r="L81" s="25">
        <f>IF(J81="","",IFERROR(J81-Parameter!$B$4,""))</f>
        <v/>
      </c>
      <c r="M81" s="18">
        <f>IF(A81="","",IF(H81="Beendet","Abgeschlossen",IF(H81="Gekündigt","Kündigung dokumentieren",IF(OR(D81="",E81="",F81="",G81="",H81=""),"Angaben prüfen",IF(J81="","Angaben prüfen",IF(J81&lt;Parameter!$B$4,"Frist überschritten – prüfen",IF(K81&lt;Parameter!$B$4,"Sofort prüfen",IF(L81&lt;=Parameter!$B$6,"Kündigung entscheiden","Beobachten"))))))))</f>
        <v/>
      </c>
      <c r="N81" s="14" t="n"/>
      <c r="O81" s="19" t="n"/>
    </row>
    <row r="82">
      <c r="A82" s="13" t="n"/>
      <c r="B82" s="13" t="n"/>
      <c r="C82" s="13" t="n"/>
      <c r="D82" s="14" t="n"/>
      <c r="E82" s="15" t="n"/>
      <c r="F82" s="15" t="n"/>
      <c r="G82" s="15" t="n"/>
      <c r="H82" s="13" t="n"/>
      <c r="I82" s="20">
        <f>IF(OR(A82="",D82="",E82="",G82="",H82="",H82="Beendet"),"",IFERROR(IF(EDATE(D82,E82)&gt;=Parameter!$B$4,EDATE(D82,E82),IF(EDATE(EDATE(D82,E82),G82*INT(DATEDIF(EDATE(D82,E82),Parameter!$B$4,"m")/G82))&gt;=Parameter!$B$4,EDATE(EDATE(D82,E82),G82*INT(DATEDIF(EDATE(D82,E82),Parameter!$B$4,"m")/G82)),EDATE(EDATE(D82,E82),G82*(INT(DATEDIF(EDATE(D82,E82),Parameter!$B$4,"m")/G82)+1)))),""))</f>
        <v/>
      </c>
      <c r="J82" s="20">
        <f>IF(OR(A82="",I82="",F82=""),"",IFERROR(EDATE(I82,-F82),""))</f>
        <v/>
      </c>
      <c r="K82" s="20">
        <f>IF(J82="","",IFERROR(J82-Parameter!$B$5,""))</f>
        <v/>
      </c>
      <c r="L82" s="26">
        <f>IF(J82="","",IFERROR(J82-Parameter!$B$4,""))</f>
        <v/>
      </c>
      <c r="M82" s="22">
        <f>IF(A82="","",IF(H82="Beendet","Abgeschlossen",IF(H82="Gekündigt","Kündigung dokumentieren",IF(OR(D82="",E82="",F82="",G82="",H82=""),"Angaben prüfen",IF(J82="","Angaben prüfen",IF(J82&lt;Parameter!$B$4,"Frist überschritten – prüfen",IF(K82&lt;Parameter!$B$4,"Sofort prüfen",IF(L82&lt;=Parameter!$B$6,"Kündigung entscheiden","Beobachten"))))))))</f>
        <v/>
      </c>
      <c r="N82" s="14" t="n"/>
      <c r="O82" s="19" t="n"/>
    </row>
    <row r="83">
      <c r="A83" s="13" t="n"/>
      <c r="B83" s="13" t="n"/>
      <c r="C83" s="13" t="n"/>
      <c r="D83" s="14" t="n"/>
      <c r="E83" s="15" t="n"/>
      <c r="F83" s="15" t="n"/>
      <c r="G83" s="15" t="n"/>
      <c r="H83" s="13" t="n"/>
      <c r="I83" s="16">
        <f>IF(OR(A83="",D83="",E83="",G83="",H83="",H83="Beendet"),"",IFERROR(IF(EDATE(D83,E83)&gt;=Parameter!$B$4,EDATE(D83,E83),IF(EDATE(EDATE(D83,E83),G83*INT(DATEDIF(EDATE(D83,E83),Parameter!$B$4,"m")/G83))&gt;=Parameter!$B$4,EDATE(EDATE(D83,E83),G83*INT(DATEDIF(EDATE(D83,E83),Parameter!$B$4,"m")/G83)),EDATE(EDATE(D83,E83),G83*(INT(DATEDIF(EDATE(D83,E83),Parameter!$B$4,"m")/G83)+1)))),""))</f>
        <v/>
      </c>
      <c r="J83" s="16">
        <f>IF(OR(A83="",I83="",F83=""),"",IFERROR(EDATE(I83,-F83),""))</f>
        <v/>
      </c>
      <c r="K83" s="16">
        <f>IF(J83="","",IFERROR(J83-Parameter!$B$5,""))</f>
        <v/>
      </c>
      <c r="L83" s="25">
        <f>IF(J83="","",IFERROR(J83-Parameter!$B$4,""))</f>
        <v/>
      </c>
      <c r="M83" s="18">
        <f>IF(A83="","",IF(H83="Beendet","Abgeschlossen",IF(H83="Gekündigt","Kündigung dokumentieren",IF(OR(D83="",E83="",F83="",G83="",H83=""),"Angaben prüfen",IF(J83="","Angaben prüfen",IF(J83&lt;Parameter!$B$4,"Frist überschritten – prüfen",IF(K83&lt;Parameter!$B$4,"Sofort prüfen",IF(L83&lt;=Parameter!$B$6,"Kündigung entscheiden","Beobachten"))))))))</f>
        <v/>
      </c>
      <c r="N83" s="14" t="n"/>
      <c r="O83" s="19" t="n"/>
    </row>
    <row r="84">
      <c r="A84" s="13" t="n"/>
      <c r="B84" s="13" t="n"/>
      <c r="C84" s="13" t="n"/>
      <c r="D84" s="14" t="n"/>
      <c r="E84" s="15" t="n"/>
      <c r="F84" s="15" t="n"/>
      <c r="G84" s="15" t="n"/>
      <c r="H84" s="13" t="n"/>
      <c r="I84" s="20">
        <f>IF(OR(A84="",D84="",E84="",G84="",H84="",H84="Beendet"),"",IFERROR(IF(EDATE(D84,E84)&gt;=Parameter!$B$4,EDATE(D84,E84),IF(EDATE(EDATE(D84,E84),G84*INT(DATEDIF(EDATE(D84,E84),Parameter!$B$4,"m")/G84))&gt;=Parameter!$B$4,EDATE(EDATE(D84,E84),G84*INT(DATEDIF(EDATE(D84,E84),Parameter!$B$4,"m")/G84)),EDATE(EDATE(D84,E84),G84*(INT(DATEDIF(EDATE(D84,E84),Parameter!$B$4,"m")/G84)+1)))),""))</f>
        <v/>
      </c>
      <c r="J84" s="20">
        <f>IF(OR(A84="",I84="",F84=""),"",IFERROR(EDATE(I84,-F84),""))</f>
        <v/>
      </c>
      <c r="K84" s="20">
        <f>IF(J84="","",IFERROR(J84-Parameter!$B$5,""))</f>
        <v/>
      </c>
      <c r="L84" s="26">
        <f>IF(J84="","",IFERROR(J84-Parameter!$B$4,""))</f>
        <v/>
      </c>
      <c r="M84" s="22">
        <f>IF(A84="","",IF(H84="Beendet","Abgeschlossen",IF(H84="Gekündigt","Kündigung dokumentieren",IF(OR(D84="",E84="",F84="",G84="",H84=""),"Angaben prüfen",IF(J84="","Angaben prüfen",IF(J84&lt;Parameter!$B$4,"Frist überschritten – prüfen",IF(K84&lt;Parameter!$B$4,"Sofort prüfen",IF(L84&lt;=Parameter!$B$6,"Kündigung entscheiden","Beobachten"))))))))</f>
        <v/>
      </c>
      <c r="N84" s="14" t="n"/>
      <c r="O84" s="19" t="n"/>
    </row>
    <row r="85">
      <c r="A85" s="13" t="n"/>
      <c r="B85" s="13" t="n"/>
      <c r="C85" s="13" t="n"/>
      <c r="D85" s="14" t="n"/>
      <c r="E85" s="15" t="n"/>
      <c r="F85" s="15" t="n"/>
      <c r="G85" s="15" t="n"/>
      <c r="H85" s="13" t="n"/>
      <c r="I85" s="16">
        <f>IF(OR(A85="",D85="",E85="",G85="",H85="",H85="Beendet"),"",IFERROR(IF(EDATE(D85,E85)&gt;=Parameter!$B$4,EDATE(D85,E85),IF(EDATE(EDATE(D85,E85),G85*INT(DATEDIF(EDATE(D85,E85),Parameter!$B$4,"m")/G85))&gt;=Parameter!$B$4,EDATE(EDATE(D85,E85),G85*INT(DATEDIF(EDATE(D85,E85),Parameter!$B$4,"m")/G85)),EDATE(EDATE(D85,E85),G85*(INT(DATEDIF(EDATE(D85,E85),Parameter!$B$4,"m")/G85)+1)))),""))</f>
        <v/>
      </c>
      <c r="J85" s="16">
        <f>IF(OR(A85="",I85="",F85=""),"",IFERROR(EDATE(I85,-F85),""))</f>
        <v/>
      </c>
      <c r="K85" s="16">
        <f>IF(J85="","",IFERROR(J85-Parameter!$B$5,""))</f>
        <v/>
      </c>
      <c r="L85" s="25">
        <f>IF(J85="","",IFERROR(J85-Parameter!$B$4,""))</f>
        <v/>
      </c>
      <c r="M85" s="18">
        <f>IF(A85="","",IF(H85="Beendet","Abgeschlossen",IF(H85="Gekündigt","Kündigung dokumentieren",IF(OR(D85="",E85="",F85="",G85="",H85=""),"Angaben prüfen",IF(J85="","Angaben prüfen",IF(J85&lt;Parameter!$B$4,"Frist überschritten – prüfen",IF(K85&lt;Parameter!$B$4,"Sofort prüfen",IF(L85&lt;=Parameter!$B$6,"Kündigung entscheiden","Beobachten"))))))))</f>
        <v/>
      </c>
      <c r="N85" s="14" t="n"/>
      <c r="O85" s="19" t="n"/>
    </row>
    <row r="86">
      <c r="A86" s="13" t="n"/>
      <c r="B86" s="13" t="n"/>
      <c r="C86" s="13" t="n"/>
      <c r="D86" s="14" t="n"/>
      <c r="E86" s="15" t="n"/>
      <c r="F86" s="15" t="n"/>
      <c r="G86" s="15" t="n"/>
      <c r="H86" s="13" t="n"/>
      <c r="I86" s="20">
        <f>IF(OR(A86="",D86="",E86="",G86="",H86="",H86="Beendet"),"",IFERROR(IF(EDATE(D86,E86)&gt;=Parameter!$B$4,EDATE(D86,E86),IF(EDATE(EDATE(D86,E86),G86*INT(DATEDIF(EDATE(D86,E86),Parameter!$B$4,"m")/G86))&gt;=Parameter!$B$4,EDATE(EDATE(D86,E86),G86*INT(DATEDIF(EDATE(D86,E86),Parameter!$B$4,"m")/G86)),EDATE(EDATE(D86,E86),G86*(INT(DATEDIF(EDATE(D86,E86),Parameter!$B$4,"m")/G86)+1)))),""))</f>
        <v/>
      </c>
      <c r="J86" s="20">
        <f>IF(OR(A86="",I86="",F86=""),"",IFERROR(EDATE(I86,-F86),""))</f>
        <v/>
      </c>
      <c r="K86" s="20">
        <f>IF(J86="","",IFERROR(J86-Parameter!$B$5,""))</f>
        <v/>
      </c>
      <c r="L86" s="26">
        <f>IF(J86="","",IFERROR(J86-Parameter!$B$4,""))</f>
        <v/>
      </c>
      <c r="M86" s="22">
        <f>IF(A86="","",IF(H86="Beendet","Abgeschlossen",IF(H86="Gekündigt","Kündigung dokumentieren",IF(OR(D86="",E86="",F86="",G86="",H86=""),"Angaben prüfen",IF(J86="","Angaben prüfen",IF(J86&lt;Parameter!$B$4,"Frist überschritten – prüfen",IF(K86&lt;Parameter!$B$4,"Sofort prüfen",IF(L86&lt;=Parameter!$B$6,"Kündigung entscheiden","Beobachten"))))))))</f>
        <v/>
      </c>
      <c r="N86" s="14" t="n"/>
      <c r="O86" s="19" t="n"/>
    </row>
    <row r="87">
      <c r="A87" s="13" t="n"/>
      <c r="B87" s="13" t="n"/>
      <c r="C87" s="13" t="n"/>
      <c r="D87" s="14" t="n"/>
      <c r="E87" s="15" t="n"/>
      <c r="F87" s="15" t="n"/>
      <c r="G87" s="15" t="n"/>
      <c r="H87" s="13" t="n"/>
      <c r="I87" s="16">
        <f>IF(OR(A87="",D87="",E87="",G87="",H87="",H87="Beendet"),"",IFERROR(IF(EDATE(D87,E87)&gt;=Parameter!$B$4,EDATE(D87,E87),IF(EDATE(EDATE(D87,E87),G87*INT(DATEDIF(EDATE(D87,E87),Parameter!$B$4,"m")/G87))&gt;=Parameter!$B$4,EDATE(EDATE(D87,E87),G87*INT(DATEDIF(EDATE(D87,E87),Parameter!$B$4,"m")/G87)),EDATE(EDATE(D87,E87),G87*(INT(DATEDIF(EDATE(D87,E87),Parameter!$B$4,"m")/G87)+1)))),""))</f>
        <v/>
      </c>
      <c r="J87" s="16">
        <f>IF(OR(A87="",I87="",F87=""),"",IFERROR(EDATE(I87,-F87),""))</f>
        <v/>
      </c>
      <c r="K87" s="16">
        <f>IF(J87="","",IFERROR(J87-Parameter!$B$5,""))</f>
        <v/>
      </c>
      <c r="L87" s="25">
        <f>IF(J87="","",IFERROR(J87-Parameter!$B$4,""))</f>
        <v/>
      </c>
      <c r="M87" s="18">
        <f>IF(A87="","",IF(H87="Beendet","Abgeschlossen",IF(H87="Gekündigt","Kündigung dokumentieren",IF(OR(D87="",E87="",F87="",G87="",H87=""),"Angaben prüfen",IF(J87="","Angaben prüfen",IF(J87&lt;Parameter!$B$4,"Frist überschritten – prüfen",IF(K87&lt;Parameter!$B$4,"Sofort prüfen",IF(L87&lt;=Parameter!$B$6,"Kündigung entscheiden","Beobachten"))))))))</f>
        <v/>
      </c>
      <c r="N87" s="14" t="n"/>
      <c r="O87" s="19" t="n"/>
    </row>
    <row r="88">
      <c r="A88" s="13" t="n"/>
      <c r="B88" s="13" t="n"/>
      <c r="C88" s="13" t="n"/>
      <c r="D88" s="14" t="n"/>
      <c r="E88" s="15" t="n"/>
      <c r="F88" s="15" t="n"/>
      <c r="G88" s="15" t="n"/>
      <c r="H88" s="13" t="n"/>
      <c r="I88" s="20">
        <f>IF(OR(A88="",D88="",E88="",G88="",H88="",H88="Beendet"),"",IFERROR(IF(EDATE(D88,E88)&gt;=Parameter!$B$4,EDATE(D88,E88),IF(EDATE(EDATE(D88,E88),G88*INT(DATEDIF(EDATE(D88,E88),Parameter!$B$4,"m")/G88))&gt;=Parameter!$B$4,EDATE(EDATE(D88,E88),G88*INT(DATEDIF(EDATE(D88,E88),Parameter!$B$4,"m")/G88)),EDATE(EDATE(D88,E88),G88*(INT(DATEDIF(EDATE(D88,E88),Parameter!$B$4,"m")/G88)+1)))),""))</f>
        <v/>
      </c>
      <c r="J88" s="20">
        <f>IF(OR(A88="",I88="",F88=""),"",IFERROR(EDATE(I88,-F88),""))</f>
        <v/>
      </c>
      <c r="K88" s="20">
        <f>IF(J88="","",IFERROR(J88-Parameter!$B$5,""))</f>
        <v/>
      </c>
      <c r="L88" s="26">
        <f>IF(J88="","",IFERROR(J88-Parameter!$B$4,""))</f>
        <v/>
      </c>
      <c r="M88" s="22">
        <f>IF(A88="","",IF(H88="Beendet","Abgeschlossen",IF(H88="Gekündigt","Kündigung dokumentieren",IF(OR(D88="",E88="",F88="",G88="",H88=""),"Angaben prüfen",IF(J88="","Angaben prüfen",IF(J88&lt;Parameter!$B$4,"Frist überschritten – prüfen",IF(K88&lt;Parameter!$B$4,"Sofort prüfen",IF(L88&lt;=Parameter!$B$6,"Kündigung entscheiden","Beobachten"))))))))</f>
        <v/>
      </c>
      <c r="N88" s="14" t="n"/>
      <c r="O88" s="19" t="n"/>
    </row>
    <row r="89">
      <c r="A89" s="13" t="n"/>
      <c r="B89" s="13" t="n"/>
      <c r="C89" s="13" t="n"/>
      <c r="D89" s="14" t="n"/>
      <c r="E89" s="15" t="n"/>
      <c r="F89" s="15" t="n"/>
      <c r="G89" s="15" t="n"/>
      <c r="H89" s="13" t="n"/>
      <c r="I89" s="16">
        <f>IF(OR(A89="",D89="",E89="",G89="",H89="",H89="Beendet"),"",IFERROR(IF(EDATE(D89,E89)&gt;=Parameter!$B$4,EDATE(D89,E89),IF(EDATE(EDATE(D89,E89),G89*INT(DATEDIF(EDATE(D89,E89),Parameter!$B$4,"m")/G89))&gt;=Parameter!$B$4,EDATE(EDATE(D89,E89),G89*INT(DATEDIF(EDATE(D89,E89),Parameter!$B$4,"m")/G89)),EDATE(EDATE(D89,E89),G89*(INT(DATEDIF(EDATE(D89,E89),Parameter!$B$4,"m")/G89)+1)))),""))</f>
        <v/>
      </c>
      <c r="J89" s="16">
        <f>IF(OR(A89="",I89="",F89=""),"",IFERROR(EDATE(I89,-F89),""))</f>
        <v/>
      </c>
      <c r="K89" s="16">
        <f>IF(J89="","",IFERROR(J89-Parameter!$B$5,""))</f>
        <v/>
      </c>
      <c r="L89" s="25">
        <f>IF(J89="","",IFERROR(J89-Parameter!$B$4,""))</f>
        <v/>
      </c>
      <c r="M89" s="18">
        <f>IF(A89="","",IF(H89="Beendet","Abgeschlossen",IF(H89="Gekündigt","Kündigung dokumentieren",IF(OR(D89="",E89="",F89="",G89="",H89=""),"Angaben prüfen",IF(J89="","Angaben prüfen",IF(J89&lt;Parameter!$B$4,"Frist überschritten – prüfen",IF(K89&lt;Parameter!$B$4,"Sofort prüfen",IF(L89&lt;=Parameter!$B$6,"Kündigung entscheiden","Beobachten"))))))))</f>
        <v/>
      </c>
      <c r="N89" s="14" t="n"/>
      <c r="O89" s="19" t="n"/>
    </row>
    <row r="90">
      <c r="A90" s="13" t="n"/>
      <c r="B90" s="13" t="n"/>
      <c r="C90" s="13" t="n"/>
      <c r="D90" s="14" t="n"/>
      <c r="E90" s="15" t="n"/>
      <c r="F90" s="15" t="n"/>
      <c r="G90" s="15" t="n"/>
      <c r="H90" s="13" t="n"/>
      <c r="I90" s="20">
        <f>IF(OR(A90="",D90="",E90="",G90="",H90="",H90="Beendet"),"",IFERROR(IF(EDATE(D90,E90)&gt;=Parameter!$B$4,EDATE(D90,E90),IF(EDATE(EDATE(D90,E90),G90*INT(DATEDIF(EDATE(D90,E90),Parameter!$B$4,"m")/G90))&gt;=Parameter!$B$4,EDATE(EDATE(D90,E90),G90*INT(DATEDIF(EDATE(D90,E90),Parameter!$B$4,"m")/G90)),EDATE(EDATE(D90,E90),G90*(INT(DATEDIF(EDATE(D90,E90),Parameter!$B$4,"m")/G90)+1)))),""))</f>
        <v/>
      </c>
      <c r="J90" s="20">
        <f>IF(OR(A90="",I90="",F90=""),"",IFERROR(EDATE(I90,-F90),""))</f>
        <v/>
      </c>
      <c r="K90" s="20">
        <f>IF(J90="","",IFERROR(J90-Parameter!$B$5,""))</f>
        <v/>
      </c>
      <c r="L90" s="26">
        <f>IF(J90="","",IFERROR(J90-Parameter!$B$4,""))</f>
        <v/>
      </c>
      <c r="M90" s="22">
        <f>IF(A90="","",IF(H90="Beendet","Abgeschlossen",IF(H90="Gekündigt","Kündigung dokumentieren",IF(OR(D90="",E90="",F90="",G90="",H90=""),"Angaben prüfen",IF(J90="","Angaben prüfen",IF(J90&lt;Parameter!$B$4,"Frist überschritten – prüfen",IF(K90&lt;Parameter!$B$4,"Sofort prüfen",IF(L90&lt;=Parameter!$B$6,"Kündigung entscheiden","Beobachten"))))))))</f>
        <v/>
      </c>
      <c r="N90" s="14" t="n"/>
      <c r="O90" s="19" t="n"/>
    </row>
    <row r="91">
      <c r="A91" s="13" t="n"/>
      <c r="B91" s="13" t="n"/>
      <c r="C91" s="13" t="n"/>
      <c r="D91" s="14" t="n"/>
      <c r="E91" s="15" t="n"/>
      <c r="F91" s="15" t="n"/>
      <c r="G91" s="15" t="n"/>
      <c r="H91" s="13" t="n"/>
      <c r="I91" s="16">
        <f>IF(OR(A91="",D91="",E91="",G91="",H91="",H91="Beendet"),"",IFERROR(IF(EDATE(D91,E91)&gt;=Parameter!$B$4,EDATE(D91,E91),IF(EDATE(EDATE(D91,E91),G91*INT(DATEDIF(EDATE(D91,E91),Parameter!$B$4,"m")/G91))&gt;=Parameter!$B$4,EDATE(EDATE(D91,E91),G91*INT(DATEDIF(EDATE(D91,E91),Parameter!$B$4,"m")/G91)),EDATE(EDATE(D91,E91),G91*(INT(DATEDIF(EDATE(D91,E91),Parameter!$B$4,"m")/G91)+1)))),""))</f>
        <v/>
      </c>
      <c r="J91" s="16">
        <f>IF(OR(A91="",I91="",F91=""),"",IFERROR(EDATE(I91,-F91),""))</f>
        <v/>
      </c>
      <c r="K91" s="16">
        <f>IF(J91="","",IFERROR(J91-Parameter!$B$5,""))</f>
        <v/>
      </c>
      <c r="L91" s="25">
        <f>IF(J91="","",IFERROR(J91-Parameter!$B$4,""))</f>
        <v/>
      </c>
      <c r="M91" s="18">
        <f>IF(A91="","",IF(H91="Beendet","Abgeschlossen",IF(H91="Gekündigt","Kündigung dokumentieren",IF(OR(D91="",E91="",F91="",G91="",H91=""),"Angaben prüfen",IF(J91="","Angaben prüfen",IF(J91&lt;Parameter!$B$4,"Frist überschritten – prüfen",IF(K91&lt;Parameter!$B$4,"Sofort prüfen",IF(L91&lt;=Parameter!$B$6,"Kündigung entscheiden","Beobachten"))))))))</f>
        <v/>
      </c>
      <c r="N91" s="14" t="n"/>
      <c r="O91" s="19" t="n"/>
    </row>
    <row r="92">
      <c r="A92" s="13" t="n"/>
      <c r="B92" s="13" t="n"/>
      <c r="C92" s="13" t="n"/>
      <c r="D92" s="14" t="n"/>
      <c r="E92" s="15" t="n"/>
      <c r="F92" s="15" t="n"/>
      <c r="G92" s="15" t="n"/>
      <c r="H92" s="13" t="n"/>
      <c r="I92" s="20">
        <f>IF(OR(A92="",D92="",E92="",G92="",H92="",H92="Beendet"),"",IFERROR(IF(EDATE(D92,E92)&gt;=Parameter!$B$4,EDATE(D92,E92),IF(EDATE(EDATE(D92,E92),G92*INT(DATEDIF(EDATE(D92,E92),Parameter!$B$4,"m")/G92))&gt;=Parameter!$B$4,EDATE(EDATE(D92,E92),G92*INT(DATEDIF(EDATE(D92,E92),Parameter!$B$4,"m")/G92)),EDATE(EDATE(D92,E92),G92*(INT(DATEDIF(EDATE(D92,E92),Parameter!$B$4,"m")/G92)+1)))),""))</f>
        <v/>
      </c>
      <c r="J92" s="20">
        <f>IF(OR(A92="",I92="",F92=""),"",IFERROR(EDATE(I92,-F92),""))</f>
        <v/>
      </c>
      <c r="K92" s="20">
        <f>IF(J92="","",IFERROR(J92-Parameter!$B$5,""))</f>
        <v/>
      </c>
      <c r="L92" s="26">
        <f>IF(J92="","",IFERROR(J92-Parameter!$B$4,""))</f>
        <v/>
      </c>
      <c r="M92" s="22">
        <f>IF(A92="","",IF(H92="Beendet","Abgeschlossen",IF(H92="Gekündigt","Kündigung dokumentieren",IF(OR(D92="",E92="",F92="",G92="",H92=""),"Angaben prüfen",IF(J92="","Angaben prüfen",IF(J92&lt;Parameter!$B$4,"Frist überschritten – prüfen",IF(K92&lt;Parameter!$B$4,"Sofort prüfen",IF(L92&lt;=Parameter!$B$6,"Kündigung entscheiden","Beobachten"))))))))</f>
        <v/>
      </c>
      <c r="N92" s="14" t="n"/>
      <c r="O92" s="19" t="n"/>
    </row>
    <row r="93">
      <c r="A93" s="13" t="n"/>
      <c r="B93" s="13" t="n"/>
      <c r="C93" s="13" t="n"/>
      <c r="D93" s="14" t="n"/>
      <c r="E93" s="15" t="n"/>
      <c r="F93" s="15" t="n"/>
      <c r="G93" s="15" t="n"/>
      <c r="H93" s="13" t="n"/>
      <c r="I93" s="16">
        <f>IF(OR(A93="",D93="",E93="",G93="",H93="",H93="Beendet"),"",IFERROR(IF(EDATE(D93,E93)&gt;=Parameter!$B$4,EDATE(D93,E93),IF(EDATE(EDATE(D93,E93),G93*INT(DATEDIF(EDATE(D93,E93),Parameter!$B$4,"m")/G93))&gt;=Parameter!$B$4,EDATE(EDATE(D93,E93),G93*INT(DATEDIF(EDATE(D93,E93),Parameter!$B$4,"m")/G93)),EDATE(EDATE(D93,E93),G93*(INT(DATEDIF(EDATE(D93,E93),Parameter!$B$4,"m")/G93)+1)))),""))</f>
        <v/>
      </c>
      <c r="J93" s="16">
        <f>IF(OR(A93="",I93="",F93=""),"",IFERROR(EDATE(I93,-F93),""))</f>
        <v/>
      </c>
      <c r="K93" s="16">
        <f>IF(J93="","",IFERROR(J93-Parameter!$B$5,""))</f>
        <v/>
      </c>
      <c r="L93" s="25">
        <f>IF(J93="","",IFERROR(J93-Parameter!$B$4,""))</f>
        <v/>
      </c>
      <c r="M93" s="18">
        <f>IF(A93="","",IF(H93="Beendet","Abgeschlossen",IF(H93="Gekündigt","Kündigung dokumentieren",IF(OR(D93="",E93="",F93="",G93="",H93=""),"Angaben prüfen",IF(J93="","Angaben prüfen",IF(J93&lt;Parameter!$B$4,"Frist überschritten – prüfen",IF(K93&lt;Parameter!$B$4,"Sofort prüfen",IF(L93&lt;=Parameter!$B$6,"Kündigung entscheiden","Beobachten"))))))))</f>
        <v/>
      </c>
      <c r="N93" s="14" t="n"/>
      <c r="O93" s="19" t="n"/>
    </row>
    <row r="94">
      <c r="A94" s="13" t="n"/>
      <c r="B94" s="13" t="n"/>
      <c r="C94" s="13" t="n"/>
      <c r="D94" s="14" t="n"/>
      <c r="E94" s="15" t="n"/>
      <c r="F94" s="15" t="n"/>
      <c r="G94" s="15" t="n"/>
      <c r="H94" s="13" t="n"/>
      <c r="I94" s="20">
        <f>IF(OR(A94="",D94="",E94="",G94="",H94="",H94="Beendet"),"",IFERROR(IF(EDATE(D94,E94)&gt;=Parameter!$B$4,EDATE(D94,E94),IF(EDATE(EDATE(D94,E94),G94*INT(DATEDIF(EDATE(D94,E94),Parameter!$B$4,"m")/G94))&gt;=Parameter!$B$4,EDATE(EDATE(D94,E94),G94*INT(DATEDIF(EDATE(D94,E94),Parameter!$B$4,"m")/G94)),EDATE(EDATE(D94,E94),G94*(INT(DATEDIF(EDATE(D94,E94),Parameter!$B$4,"m")/G94)+1)))),""))</f>
        <v/>
      </c>
      <c r="J94" s="20">
        <f>IF(OR(A94="",I94="",F94=""),"",IFERROR(EDATE(I94,-F94),""))</f>
        <v/>
      </c>
      <c r="K94" s="20">
        <f>IF(J94="","",IFERROR(J94-Parameter!$B$5,""))</f>
        <v/>
      </c>
      <c r="L94" s="26">
        <f>IF(J94="","",IFERROR(J94-Parameter!$B$4,""))</f>
        <v/>
      </c>
      <c r="M94" s="22">
        <f>IF(A94="","",IF(H94="Beendet","Abgeschlossen",IF(H94="Gekündigt","Kündigung dokumentieren",IF(OR(D94="",E94="",F94="",G94="",H94=""),"Angaben prüfen",IF(J94="","Angaben prüfen",IF(J94&lt;Parameter!$B$4,"Frist überschritten – prüfen",IF(K94&lt;Parameter!$B$4,"Sofort prüfen",IF(L94&lt;=Parameter!$B$6,"Kündigung entscheiden","Beobachten"))))))))</f>
        <v/>
      </c>
      <c r="N94" s="14" t="n"/>
      <c r="O94" s="19" t="n"/>
    </row>
    <row r="95">
      <c r="A95" s="13" t="n"/>
      <c r="B95" s="13" t="n"/>
      <c r="C95" s="13" t="n"/>
      <c r="D95" s="14" t="n"/>
      <c r="E95" s="15" t="n"/>
      <c r="F95" s="15" t="n"/>
      <c r="G95" s="15" t="n"/>
      <c r="H95" s="13" t="n"/>
      <c r="I95" s="16">
        <f>IF(OR(A95="",D95="",E95="",G95="",H95="",H95="Beendet"),"",IFERROR(IF(EDATE(D95,E95)&gt;=Parameter!$B$4,EDATE(D95,E95),IF(EDATE(EDATE(D95,E95),G95*INT(DATEDIF(EDATE(D95,E95),Parameter!$B$4,"m")/G95))&gt;=Parameter!$B$4,EDATE(EDATE(D95,E95),G95*INT(DATEDIF(EDATE(D95,E95),Parameter!$B$4,"m")/G95)),EDATE(EDATE(D95,E95),G95*(INT(DATEDIF(EDATE(D95,E95),Parameter!$B$4,"m")/G95)+1)))),""))</f>
        <v/>
      </c>
      <c r="J95" s="16">
        <f>IF(OR(A95="",I95="",F95=""),"",IFERROR(EDATE(I95,-F95),""))</f>
        <v/>
      </c>
      <c r="K95" s="16">
        <f>IF(J95="","",IFERROR(J95-Parameter!$B$5,""))</f>
        <v/>
      </c>
      <c r="L95" s="25">
        <f>IF(J95="","",IFERROR(J95-Parameter!$B$4,""))</f>
        <v/>
      </c>
      <c r="M95" s="18">
        <f>IF(A95="","",IF(H95="Beendet","Abgeschlossen",IF(H95="Gekündigt","Kündigung dokumentieren",IF(OR(D95="",E95="",F95="",G95="",H95=""),"Angaben prüfen",IF(J95="","Angaben prüfen",IF(J95&lt;Parameter!$B$4,"Frist überschritten – prüfen",IF(K95&lt;Parameter!$B$4,"Sofort prüfen",IF(L95&lt;=Parameter!$B$6,"Kündigung entscheiden","Beobachten"))))))))</f>
        <v/>
      </c>
      <c r="N95" s="14" t="n"/>
      <c r="O95" s="19" t="n"/>
    </row>
    <row r="96">
      <c r="A96" s="13" t="n"/>
      <c r="B96" s="13" t="n"/>
      <c r="C96" s="13" t="n"/>
      <c r="D96" s="14" t="n"/>
      <c r="E96" s="15" t="n"/>
      <c r="F96" s="15" t="n"/>
      <c r="G96" s="15" t="n"/>
      <c r="H96" s="13" t="n"/>
      <c r="I96" s="20">
        <f>IF(OR(A96="",D96="",E96="",G96="",H96="",H96="Beendet"),"",IFERROR(IF(EDATE(D96,E96)&gt;=Parameter!$B$4,EDATE(D96,E96),IF(EDATE(EDATE(D96,E96),G96*INT(DATEDIF(EDATE(D96,E96),Parameter!$B$4,"m")/G96))&gt;=Parameter!$B$4,EDATE(EDATE(D96,E96),G96*INT(DATEDIF(EDATE(D96,E96),Parameter!$B$4,"m")/G96)),EDATE(EDATE(D96,E96),G96*(INT(DATEDIF(EDATE(D96,E96),Parameter!$B$4,"m")/G96)+1)))),""))</f>
        <v/>
      </c>
      <c r="J96" s="20">
        <f>IF(OR(A96="",I96="",F96=""),"",IFERROR(EDATE(I96,-F96),""))</f>
        <v/>
      </c>
      <c r="K96" s="20">
        <f>IF(J96="","",IFERROR(J96-Parameter!$B$5,""))</f>
        <v/>
      </c>
      <c r="L96" s="26">
        <f>IF(J96="","",IFERROR(J96-Parameter!$B$4,""))</f>
        <v/>
      </c>
      <c r="M96" s="22">
        <f>IF(A96="","",IF(H96="Beendet","Abgeschlossen",IF(H96="Gekündigt","Kündigung dokumentieren",IF(OR(D96="",E96="",F96="",G96="",H96=""),"Angaben prüfen",IF(J96="","Angaben prüfen",IF(J96&lt;Parameter!$B$4,"Frist überschritten – prüfen",IF(K96&lt;Parameter!$B$4,"Sofort prüfen",IF(L96&lt;=Parameter!$B$6,"Kündigung entscheiden","Beobachten"))))))))</f>
        <v/>
      </c>
      <c r="N96" s="14" t="n"/>
      <c r="O96" s="19" t="n"/>
    </row>
    <row r="97">
      <c r="A97" s="13" t="n"/>
      <c r="B97" s="13" t="n"/>
      <c r="C97" s="13" t="n"/>
      <c r="D97" s="14" t="n"/>
      <c r="E97" s="15" t="n"/>
      <c r="F97" s="15" t="n"/>
      <c r="G97" s="15" t="n"/>
      <c r="H97" s="13" t="n"/>
      <c r="I97" s="16">
        <f>IF(OR(A97="",D97="",E97="",G97="",H97="",H97="Beendet"),"",IFERROR(IF(EDATE(D97,E97)&gt;=Parameter!$B$4,EDATE(D97,E97),IF(EDATE(EDATE(D97,E97),G97*INT(DATEDIF(EDATE(D97,E97),Parameter!$B$4,"m")/G97))&gt;=Parameter!$B$4,EDATE(EDATE(D97,E97),G97*INT(DATEDIF(EDATE(D97,E97),Parameter!$B$4,"m")/G97)),EDATE(EDATE(D97,E97),G97*(INT(DATEDIF(EDATE(D97,E97),Parameter!$B$4,"m")/G97)+1)))),""))</f>
        <v/>
      </c>
      <c r="J97" s="16">
        <f>IF(OR(A97="",I97="",F97=""),"",IFERROR(EDATE(I97,-F97),""))</f>
        <v/>
      </c>
      <c r="K97" s="16">
        <f>IF(J97="","",IFERROR(J97-Parameter!$B$5,""))</f>
        <v/>
      </c>
      <c r="L97" s="25">
        <f>IF(J97="","",IFERROR(J97-Parameter!$B$4,""))</f>
        <v/>
      </c>
      <c r="M97" s="18">
        <f>IF(A97="","",IF(H97="Beendet","Abgeschlossen",IF(H97="Gekündigt","Kündigung dokumentieren",IF(OR(D97="",E97="",F97="",G97="",H97=""),"Angaben prüfen",IF(J97="","Angaben prüfen",IF(J97&lt;Parameter!$B$4,"Frist überschritten – prüfen",IF(K97&lt;Parameter!$B$4,"Sofort prüfen",IF(L97&lt;=Parameter!$B$6,"Kündigung entscheiden","Beobachten"))))))))</f>
        <v/>
      </c>
      <c r="N97" s="14" t="n"/>
      <c r="O97" s="19" t="n"/>
    </row>
    <row r="98">
      <c r="A98" s="13" t="n"/>
      <c r="B98" s="13" t="n"/>
      <c r="C98" s="13" t="n"/>
      <c r="D98" s="14" t="n"/>
      <c r="E98" s="15" t="n"/>
      <c r="F98" s="15" t="n"/>
      <c r="G98" s="15" t="n"/>
      <c r="H98" s="13" t="n"/>
      <c r="I98" s="20">
        <f>IF(OR(A98="",D98="",E98="",G98="",H98="",H98="Beendet"),"",IFERROR(IF(EDATE(D98,E98)&gt;=Parameter!$B$4,EDATE(D98,E98),IF(EDATE(EDATE(D98,E98),G98*INT(DATEDIF(EDATE(D98,E98),Parameter!$B$4,"m")/G98))&gt;=Parameter!$B$4,EDATE(EDATE(D98,E98),G98*INT(DATEDIF(EDATE(D98,E98),Parameter!$B$4,"m")/G98)),EDATE(EDATE(D98,E98),G98*(INT(DATEDIF(EDATE(D98,E98),Parameter!$B$4,"m")/G98)+1)))),""))</f>
        <v/>
      </c>
      <c r="J98" s="20">
        <f>IF(OR(A98="",I98="",F98=""),"",IFERROR(EDATE(I98,-F98),""))</f>
        <v/>
      </c>
      <c r="K98" s="20">
        <f>IF(J98="","",IFERROR(J98-Parameter!$B$5,""))</f>
        <v/>
      </c>
      <c r="L98" s="26">
        <f>IF(J98="","",IFERROR(J98-Parameter!$B$4,""))</f>
        <v/>
      </c>
      <c r="M98" s="22">
        <f>IF(A98="","",IF(H98="Beendet","Abgeschlossen",IF(H98="Gekündigt","Kündigung dokumentieren",IF(OR(D98="",E98="",F98="",G98="",H98=""),"Angaben prüfen",IF(J98="","Angaben prüfen",IF(J98&lt;Parameter!$B$4,"Frist überschritten – prüfen",IF(K98&lt;Parameter!$B$4,"Sofort prüfen",IF(L98&lt;=Parameter!$B$6,"Kündigung entscheiden","Beobachten"))))))))</f>
        <v/>
      </c>
      <c r="N98" s="14" t="n"/>
      <c r="O98" s="19" t="n"/>
    </row>
    <row r="99">
      <c r="A99" s="13" t="n"/>
      <c r="B99" s="13" t="n"/>
      <c r="C99" s="13" t="n"/>
      <c r="D99" s="14" t="n"/>
      <c r="E99" s="15" t="n"/>
      <c r="F99" s="15" t="n"/>
      <c r="G99" s="15" t="n"/>
      <c r="H99" s="13" t="n"/>
      <c r="I99" s="16">
        <f>IF(OR(A99="",D99="",E99="",G99="",H99="",H99="Beendet"),"",IFERROR(IF(EDATE(D99,E99)&gt;=Parameter!$B$4,EDATE(D99,E99),IF(EDATE(EDATE(D99,E99),G99*INT(DATEDIF(EDATE(D99,E99),Parameter!$B$4,"m")/G99))&gt;=Parameter!$B$4,EDATE(EDATE(D99,E99),G99*INT(DATEDIF(EDATE(D99,E99),Parameter!$B$4,"m")/G99)),EDATE(EDATE(D99,E99),G99*(INT(DATEDIF(EDATE(D99,E99),Parameter!$B$4,"m")/G99)+1)))),""))</f>
        <v/>
      </c>
      <c r="J99" s="16">
        <f>IF(OR(A99="",I99="",F99=""),"",IFERROR(EDATE(I99,-F99),""))</f>
        <v/>
      </c>
      <c r="K99" s="16">
        <f>IF(J99="","",IFERROR(J99-Parameter!$B$5,""))</f>
        <v/>
      </c>
      <c r="L99" s="25">
        <f>IF(J99="","",IFERROR(J99-Parameter!$B$4,""))</f>
        <v/>
      </c>
      <c r="M99" s="18">
        <f>IF(A99="","",IF(H99="Beendet","Abgeschlossen",IF(H99="Gekündigt","Kündigung dokumentieren",IF(OR(D99="",E99="",F99="",G99="",H99=""),"Angaben prüfen",IF(J99="","Angaben prüfen",IF(J99&lt;Parameter!$B$4,"Frist überschritten – prüfen",IF(K99&lt;Parameter!$B$4,"Sofort prüfen",IF(L99&lt;=Parameter!$B$6,"Kündigung entscheiden","Beobachten"))))))))</f>
        <v/>
      </c>
      <c r="N99" s="14" t="n"/>
      <c r="O99" s="19" t="n"/>
    </row>
    <row r="100">
      <c r="A100" s="13" t="n"/>
      <c r="B100" s="13" t="n"/>
      <c r="C100" s="13" t="n"/>
      <c r="D100" s="14" t="n"/>
      <c r="E100" s="15" t="n"/>
      <c r="F100" s="15" t="n"/>
      <c r="G100" s="15" t="n"/>
      <c r="H100" s="13" t="n"/>
      <c r="I100" s="20">
        <f>IF(OR(A100="",D100="",E100="",G100="",H100="",H100="Beendet"),"",IFERROR(IF(EDATE(D100,E100)&gt;=Parameter!$B$4,EDATE(D100,E100),IF(EDATE(EDATE(D100,E100),G100*INT(DATEDIF(EDATE(D100,E100),Parameter!$B$4,"m")/G100))&gt;=Parameter!$B$4,EDATE(EDATE(D100,E100),G100*INT(DATEDIF(EDATE(D100,E100),Parameter!$B$4,"m")/G100)),EDATE(EDATE(D100,E100),G100*(INT(DATEDIF(EDATE(D100,E100),Parameter!$B$4,"m")/G100)+1)))),""))</f>
        <v/>
      </c>
      <c r="J100" s="20">
        <f>IF(OR(A100="",I100="",F100=""),"",IFERROR(EDATE(I100,-F100),""))</f>
        <v/>
      </c>
      <c r="K100" s="20">
        <f>IF(J100="","",IFERROR(J100-Parameter!$B$5,""))</f>
        <v/>
      </c>
      <c r="L100" s="26">
        <f>IF(J100="","",IFERROR(J100-Parameter!$B$4,""))</f>
        <v/>
      </c>
      <c r="M100" s="22">
        <f>IF(A100="","",IF(H100="Beendet","Abgeschlossen",IF(H100="Gekündigt","Kündigung dokumentieren",IF(OR(D100="",E100="",F100="",G100="",H100=""),"Angaben prüfen",IF(J100="","Angaben prüfen",IF(J100&lt;Parameter!$B$4,"Frist überschritten – prüfen",IF(K100&lt;Parameter!$B$4,"Sofort prüfen",IF(L100&lt;=Parameter!$B$6,"Kündigung entscheiden","Beobachten"))))))))</f>
        <v/>
      </c>
      <c r="N100" s="14" t="n"/>
      <c r="O100" s="19" t="n"/>
    </row>
    <row r="101">
      <c r="A101" s="13" t="n"/>
      <c r="B101" s="13" t="n"/>
      <c r="C101" s="13" t="n"/>
      <c r="D101" s="14" t="n"/>
      <c r="E101" s="15" t="n"/>
      <c r="F101" s="15" t="n"/>
      <c r="G101" s="15" t="n"/>
      <c r="H101" s="13" t="n"/>
      <c r="I101" s="16">
        <f>IF(OR(A101="",D101="",E101="",G101="",H101="",H101="Beendet"),"",IFERROR(IF(EDATE(D101,E101)&gt;=Parameter!$B$4,EDATE(D101,E101),IF(EDATE(EDATE(D101,E101),G101*INT(DATEDIF(EDATE(D101,E101),Parameter!$B$4,"m")/G101))&gt;=Parameter!$B$4,EDATE(EDATE(D101,E101),G101*INT(DATEDIF(EDATE(D101,E101),Parameter!$B$4,"m")/G101)),EDATE(EDATE(D101,E101),G101*(INT(DATEDIF(EDATE(D101,E101),Parameter!$B$4,"m")/G101)+1)))),""))</f>
        <v/>
      </c>
      <c r="J101" s="16">
        <f>IF(OR(A101="",I101="",F101=""),"",IFERROR(EDATE(I101,-F101),""))</f>
        <v/>
      </c>
      <c r="K101" s="16">
        <f>IF(J101="","",IFERROR(J101-Parameter!$B$5,""))</f>
        <v/>
      </c>
      <c r="L101" s="25">
        <f>IF(J101="","",IFERROR(J101-Parameter!$B$4,""))</f>
        <v/>
      </c>
      <c r="M101" s="18">
        <f>IF(A101="","",IF(H101="Beendet","Abgeschlossen",IF(H101="Gekündigt","Kündigung dokumentieren",IF(OR(D101="",E101="",F101="",G101="",H101=""),"Angaben prüfen",IF(J101="","Angaben prüfen",IF(J101&lt;Parameter!$B$4,"Frist überschritten – prüfen",IF(K101&lt;Parameter!$B$4,"Sofort prüfen",IF(L101&lt;=Parameter!$B$6,"Kündigung entscheiden","Beobachten"))))))))</f>
        <v/>
      </c>
      <c r="N101" s="14" t="n"/>
      <c r="O101" s="19" t="n"/>
    </row>
    <row r="102">
      <c r="A102" s="13" t="n"/>
      <c r="B102" s="13" t="n"/>
      <c r="C102" s="13" t="n"/>
      <c r="D102" s="14" t="n"/>
      <c r="E102" s="15" t="n"/>
      <c r="F102" s="15" t="n"/>
      <c r="G102" s="15" t="n"/>
      <c r="H102" s="13" t="n"/>
      <c r="I102" s="20">
        <f>IF(OR(A102="",D102="",E102="",G102="",H102="",H102="Beendet"),"",IFERROR(IF(EDATE(D102,E102)&gt;=Parameter!$B$4,EDATE(D102,E102),IF(EDATE(EDATE(D102,E102),G102*INT(DATEDIF(EDATE(D102,E102),Parameter!$B$4,"m")/G102))&gt;=Parameter!$B$4,EDATE(EDATE(D102,E102),G102*INT(DATEDIF(EDATE(D102,E102),Parameter!$B$4,"m")/G102)),EDATE(EDATE(D102,E102),G102*(INT(DATEDIF(EDATE(D102,E102),Parameter!$B$4,"m")/G102)+1)))),""))</f>
        <v/>
      </c>
      <c r="J102" s="20">
        <f>IF(OR(A102="",I102="",F102=""),"",IFERROR(EDATE(I102,-F102),""))</f>
        <v/>
      </c>
      <c r="K102" s="20">
        <f>IF(J102="","",IFERROR(J102-Parameter!$B$5,""))</f>
        <v/>
      </c>
      <c r="L102" s="26">
        <f>IF(J102="","",IFERROR(J102-Parameter!$B$4,""))</f>
        <v/>
      </c>
      <c r="M102" s="22">
        <f>IF(A102="","",IF(H102="Beendet","Abgeschlossen",IF(H102="Gekündigt","Kündigung dokumentieren",IF(OR(D102="",E102="",F102="",G102="",H102=""),"Angaben prüfen",IF(J102="","Angaben prüfen",IF(J102&lt;Parameter!$B$4,"Frist überschritten – prüfen",IF(K102&lt;Parameter!$B$4,"Sofort prüfen",IF(L102&lt;=Parameter!$B$6,"Kündigung entscheiden","Beobachten"))))))))</f>
        <v/>
      </c>
      <c r="N102" s="14" t="n"/>
      <c r="O102" s="19" t="n"/>
    </row>
    <row r="103">
      <c r="A103" s="13" t="n"/>
      <c r="B103" s="13" t="n"/>
      <c r="C103" s="13" t="n"/>
      <c r="D103" s="14" t="n"/>
      <c r="E103" s="15" t="n"/>
      <c r="F103" s="15" t="n"/>
      <c r="G103" s="15" t="n"/>
      <c r="H103" s="13" t="n"/>
      <c r="I103" s="16">
        <f>IF(OR(A103="",D103="",E103="",G103="",H103="",H103="Beendet"),"",IFERROR(IF(EDATE(D103,E103)&gt;=Parameter!$B$4,EDATE(D103,E103),IF(EDATE(EDATE(D103,E103),G103*INT(DATEDIF(EDATE(D103,E103),Parameter!$B$4,"m")/G103))&gt;=Parameter!$B$4,EDATE(EDATE(D103,E103),G103*INT(DATEDIF(EDATE(D103,E103),Parameter!$B$4,"m")/G103)),EDATE(EDATE(D103,E103),G103*(INT(DATEDIF(EDATE(D103,E103),Parameter!$B$4,"m")/G103)+1)))),""))</f>
        <v/>
      </c>
      <c r="J103" s="16">
        <f>IF(OR(A103="",I103="",F103=""),"",IFERROR(EDATE(I103,-F103),""))</f>
        <v/>
      </c>
      <c r="K103" s="16">
        <f>IF(J103="","",IFERROR(J103-Parameter!$B$5,""))</f>
        <v/>
      </c>
      <c r="L103" s="25">
        <f>IF(J103="","",IFERROR(J103-Parameter!$B$4,""))</f>
        <v/>
      </c>
      <c r="M103" s="18">
        <f>IF(A103="","",IF(H103="Beendet","Abgeschlossen",IF(H103="Gekündigt","Kündigung dokumentieren",IF(OR(D103="",E103="",F103="",G103="",H103=""),"Angaben prüfen",IF(J103="","Angaben prüfen",IF(J103&lt;Parameter!$B$4,"Frist überschritten – prüfen",IF(K103&lt;Parameter!$B$4,"Sofort prüfen",IF(L103&lt;=Parameter!$B$6,"Kündigung entscheiden","Beobachten"))))))))</f>
        <v/>
      </c>
      <c r="N103" s="14" t="n"/>
      <c r="O103" s="19" t="n"/>
    </row>
    <row r="104">
      <c r="A104" s="13" t="n"/>
      <c r="B104" s="13" t="n"/>
      <c r="C104" s="13" t="n"/>
      <c r="D104" s="14" t="n"/>
      <c r="E104" s="15" t="n"/>
      <c r="F104" s="15" t="n"/>
      <c r="G104" s="15" t="n"/>
      <c r="H104" s="13" t="n"/>
      <c r="I104" s="20">
        <f>IF(OR(A104="",D104="",E104="",G104="",H104="",H104="Beendet"),"",IFERROR(IF(EDATE(D104,E104)&gt;=Parameter!$B$4,EDATE(D104,E104),IF(EDATE(EDATE(D104,E104),G104*INT(DATEDIF(EDATE(D104,E104),Parameter!$B$4,"m")/G104))&gt;=Parameter!$B$4,EDATE(EDATE(D104,E104),G104*INT(DATEDIF(EDATE(D104,E104),Parameter!$B$4,"m")/G104)),EDATE(EDATE(D104,E104),G104*(INT(DATEDIF(EDATE(D104,E104),Parameter!$B$4,"m")/G104)+1)))),""))</f>
        <v/>
      </c>
      <c r="J104" s="20">
        <f>IF(OR(A104="",I104="",F104=""),"",IFERROR(EDATE(I104,-F104),""))</f>
        <v/>
      </c>
      <c r="K104" s="20">
        <f>IF(J104="","",IFERROR(J104-Parameter!$B$5,""))</f>
        <v/>
      </c>
      <c r="L104" s="26">
        <f>IF(J104="","",IFERROR(J104-Parameter!$B$4,""))</f>
        <v/>
      </c>
      <c r="M104" s="22">
        <f>IF(A104="","",IF(H104="Beendet","Abgeschlossen",IF(H104="Gekündigt","Kündigung dokumentieren",IF(OR(D104="",E104="",F104="",G104="",H104=""),"Angaben prüfen",IF(J104="","Angaben prüfen",IF(J104&lt;Parameter!$B$4,"Frist überschritten – prüfen",IF(K104&lt;Parameter!$B$4,"Sofort prüfen",IF(L104&lt;=Parameter!$B$6,"Kündigung entscheiden","Beobachten"))))))))</f>
        <v/>
      </c>
      <c r="N104" s="14" t="n"/>
      <c r="O104" s="19" t="n"/>
    </row>
  </sheetData>
  <autoFilter ref="A4:O104"/>
  <mergeCells count="1">
    <mergeCell ref="A1:O1"/>
  </mergeCells>
  <conditionalFormatting sqref="A5:A104">
    <cfRule type="expression" priority="1" dxfId="0">
      <formula>AND($A5&lt;&gt;"",COUNTIF($A$5:$A$104,$A5)&gt;1)</formula>
    </cfRule>
  </conditionalFormatting>
  <conditionalFormatting sqref="M5:M104">
    <cfRule type="expression" priority="2" dxfId="1">
      <formula>$M5="Beobachten"</formula>
    </cfRule>
    <cfRule type="expression" priority="3" dxfId="2">
      <formula>OR($M5="Frist überschritten – prüfen",$M5="Sofort prüfen",$M5="Kündigung entscheiden",$M5="Angaben prüfen")</formula>
    </cfRule>
    <cfRule type="expression" priority="4" dxfId="3">
      <formula>$M5="Kündigung dokumentieren"</formula>
    </cfRule>
    <cfRule type="expression" priority="5" dxfId="4">
      <formula>$M5="Abgeschlossen"</formula>
    </cfRule>
  </conditionalFormatting>
  <dataValidations count="3">
    <dataValidation sqref="H5:H104" showDropDown="0" showInputMessage="1" showErrorMessage="1" allowBlank="0" errorTitle="Ungültiger Vertragsstatus" error="Bitte einen Status aus der stabilen Liste auswählen." promptTitle="Vertragsstatus" prompt="Aktiv, Prüfung, Gekündigt oder Beendet auswählen." type="list">
      <formula1>"Aktiv,Prüfung,Gekündigt,Beendet"</formula1>
    </dataValidation>
    <dataValidation sqref="E5:G104" showDropDown="0" showInputMessage="1" showErrorMessage="1" allowBlank="0" errorTitle="Ungültige Monatsangabe" error="Bitte eine ganze Monatszahl innerhalb des sichtbaren Grenzwerts eingeben." promptTitle="Monatsangabe" prompt="Nur positive ganze Monate eingeben." type="whole" operator="between">
      <formula1>1</formula1>
      <formula2>INDIRECT("Parameter!$B$7")</formula2>
    </dataValidation>
    <dataValidation sqref="D5:D104 N5:N104" showDropDown="0" showInputMessage="1" showErrorMessage="1" allowBlank="0" errorTitle="Ungültiges Datum" error="Das Datum muss innerhalb des im Blatt Parameter festgelegten Bereichs liegen." promptTitle="Datumseingabe" prompt="Datum im Format TT.MM.JJJJ eingeben." type="date" operator="between">
      <formula1>INDIRECT("Parameter!$B$8")</formula1>
      <formula2>INDIRECT("Parameter!$B$9")</formula2>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B9C9BF"/>
    <outlinePr summaryBelow="1" summaryRight="1"/>
    <pageSetUpPr/>
  </sheetPr>
  <dimension ref="A1:D17"/>
  <sheetViews>
    <sheetView showGridLines="0" workbookViewId="0">
      <pane ySplit="3" topLeftCell="A4" activePane="bottomLeft" state="frozen"/>
      <selection pane="bottomLeft" activeCell="A1" sqref="A1"/>
    </sheetView>
  </sheetViews>
  <sheetFormatPr baseColWidth="8" defaultRowHeight="15"/>
  <cols>
    <col width="35" customWidth="1" min="1" max="1"/>
    <col width="19" customWidth="1" min="2" max="2"/>
    <col width="37" customWidth="1" min="3" max="3"/>
    <col width="25" customWidth="1" min="4" max="4"/>
  </cols>
  <sheetData>
    <row r="1" ht="28" customHeight="1">
      <c r="A1" s="1" t="inlineStr">
        <is>
          <t>Parameter und stabile Statuswerte</t>
        </is>
      </c>
    </row>
    <row r="2" ht="30" customHeight="1">
      <c r="A2" s="2" t="inlineStr">
        <is>
          <t>Grüne Zellen sind veränderbare Annahmen. Änderungen wirken auf die Berechnungen und die Eingabeprüfung im Blatt Verträge.</t>
        </is>
      </c>
    </row>
    <row r="3" ht="32" customHeight="1">
      <c r="A3" s="3" t="inlineStr">
        <is>
          <t>Annahme</t>
        </is>
      </c>
      <c r="B3" s="3" t="inlineStr">
        <is>
          <t>Eingabewert</t>
        </is>
      </c>
      <c r="C3" s="3" t="inlineStr">
        <is>
          <t>Einheit / Zweck</t>
        </is>
      </c>
      <c r="D3" s="3" t="inlineStr">
        <is>
          <t>Stabile Vertragsstatus</t>
        </is>
      </c>
    </row>
    <row r="4">
      <c r="A4" s="4" t="inlineStr">
        <is>
          <t>Auswertungsdatum</t>
        </is>
      </c>
      <c r="B4" s="23" t="n">
        <v>46275</v>
      </c>
      <c r="C4" s="4" t="inlineStr">
        <is>
          <t>Datum der internen Auswertung</t>
        </is>
      </c>
      <c r="D4" s="4" t="inlineStr">
        <is>
          <t>Aktiv</t>
        </is>
      </c>
    </row>
    <row r="5">
      <c r="A5" s="6" t="inlineStr">
        <is>
          <t>Interner Prüfvorsprung</t>
        </is>
      </c>
      <c r="B5" s="24" t="n">
        <v>45</v>
      </c>
      <c r="C5" s="6" t="inlineStr">
        <is>
          <t>Tage vor Kündigungstermin</t>
        </is>
      </c>
      <c r="D5" s="6" t="inlineStr">
        <is>
          <t>Prüfung</t>
        </is>
      </c>
    </row>
    <row r="6">
      <c r="A6" s="4" t="inlineStr">
        <is>
          <t>Warnschwelle Kündigung</t>
        </is>
      </c>
      <c r="B6" s="24" t="n">
        <v>90</v>
      </c>
      <c r="C6" s="4" t="inlineStr">
        <is>
          <t>Tage bis Kündigungstermin</t>
        </is>
      </c>
      <c r="D6" s="4" t="inlineStr">
        <is>
          <t>Gekündigt</t>
        </is>
      </c>
    </row>
    <row r="7">
      <c r="A7" s="6" t="inlineStr">
        <is>
          <t>Maximale Monatsangabe</t>
        </is>
      </c>
      <c r="B7" s="24" t="n">
        <v>120</v>
      </c>
      <c r="C7" s="6" t="inlineStr">
        <is>
          <t>Grenzwert für Laufzeitangaben</t>
        </is>
      </c>
      <c r="D7" s="6" t="inlineStr">
        <is>
          <t>Beendet</t>
        </is>
      </c>
    </row>
    <row r="8">
      <c r="A8" s="4" t="inlineStr">
        <is>
          <t>Frühestes Eingabedatum</t>
        </is>
      </c>
      <c r="B8" s="23" t="n">
        <v>38718</v>
      </c>
      <c r="C8" s="4" t="inlineStr">
        <is>
          <t>Untergrenze für Datumsfelder</t>
        </is>
      </c>
      <c r="D8" s="4" t="n"/>
    </row>
    <row r="9">
      <c r="A9" s="6" t="inlineStr">
        <is>
          <t>Spätestes Eingabedatum</t>
        </is>
      </c>
      <c r="B9" s="23" t="n">
        <v>53692</v>
      </c>
      <c r="C9" s="6" t="inlineStr">
        <is>
          <t>Obergrenze für Datumsfelder</t>
        </is>
      </c>
      <c r="D9" s="6" t="n"/>
    </row>
    <row r="10"/>
    <row r="11">
      <c r="A11" s="11" t="inlineStr">
        <is>
          <t>Nutzungshinweis</t>
        </is>
      </c>
    </row>
    <row r="12" ht="84" customHeight="1">
      <c r="A12" s="2" t="inlineStr">
        <is>
          <t>Die Fristen werden ausschließlich aus den eingetragenen Monatswerten und Daten berechnet. Abweichende Vertragsklauseln, Zugangserfordernisse, Nachträge oder sonstige Besonderheiten müssen anhand der tatsächlichen Vertragsunterlagen manuell geprüft werden. Die Arbeitsmappe verspricht keine Rechtskonformität und löst keine Nachrichten oder Vorgänge aus.</t>
        </is>
      </c>
    </row>
    <row r="13"/>
    <row r="14">
      <c r="A14" s="11" t="inlineStr">
        <is>
          <t>Berechnungslogik</t>
        </is>
      </c>
    </row>
    <row r="15" ht="34" customHeight="1">
      <c r="A15" s="2" t="inlineStr">
        <is>
          <t>Nächstes Vertragsende: Erstlaufzeit oder nächste Verlängerungsperiode am beziehungsweise nach dem Auswertungsdatum.</t>
        </is>
      </c>
    </row>
    <row r="16" ht="34" customHeight="1">
      <c r="A16" s="2" t="inlineStr">
        <is>
          <t>Kündigung spätestens: nächstes Vertragsende abzüglich der eingegebenen Kündigungsfrist in Monaten.</t>
        </is>
      </c>
    </row>
    <row r="17" ht="34" customHeight="1">
      <c r="A17" s="2" t="inlineStr">
        <is>
          <t>Interne Prüfung bis: Kündigungstermin abzüglich des veränderbaren internen Prüfvorsprungs.</t>
        </is>
      </c>
    </row>
  </sheetData>
  <mergeCells count="1">
    <mergeCell ref="A1:D1"/>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itle xmlns:dc="http://purl.org/dc/elements/1.1/">Kündigungsfristen Reinigungsverträge Excel</dc:title>
  <dc:description xmlns:dc="http://purl.org/dc/elements/1.1/">Rechnerische Arbeitshilfe mit ausschließlich fiktiven Beispieldaten.</dc:description>
  <dc:subject xmlns:dc="http://purl.org/dc/elements/1.1/">Interne Überwachung von Kündigungsterminen bei Reinigungsverträgen</dc:subject>
  <dcterms:created xmlns:dcterms="http://purl.org/dc/terms/" xmlns:xsi="http://www.w3.org/2001/XMLSchema-instance" xsi:type="dcterms:W3CDTF">2026-09-10T13:22:14Z</dcterms:created>
  <dcterms:modified xmlns:dcterms="http://purl.org/dc/terms/" xmlns:xsi="http://www.w3.org/2001/XMLSchema-instance" xsi:type="dcterms:W3CDTF">2026-09-10T13:22:14+00:00Z</dcterms:modified>
</cp:coreProperties>
</file>