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Objekte" sheetId="2" state="visible" r:id="rId2"/>
    <sheet xmlns:r="http://schemas.openxmlformats.org/officeDocument/2006/relationships" name="Aufgaben" sheetId="3" state="visible" r:id="rId3"/>
    <sheet xmlns:r="http://schemas.openxmlformats.org/officeDocument/2006/relationships" name="Parameter" sheetId="4" state="visible" r:id="rId4"/>
  </sheets>
  <definedNames>
    <definedName name="_xlnm._FilterDatabase" localSheetId="1" hidden="1">'Objekte'!$A$4:$K$104</definedName>
    <definedName name="_xlnm._FilterDatabase" localSheetId="2" hidden="1">'Aufgaben'!$A$4:$L$104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12372A"/>
      <sz val="11"/>
    </font>
    <font>
      <name val="Calibri"/>
      <color rgb="00000000"/>
      <sz val="10"/>
    </font>
    <font>
      <name val="Calibri"/>
      <b val="1"/>
      <color rgb="00FFFFFF"/>
      <sz val="11"/>
    </font>
    <font>
      <name val="Calibri"/>
      <i val="1"/>
      <color rgb="00506057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FFFFF"/>
      </patternFill>
    </fill>
    <fill>
      <patternFill patternType="solid">
        <fgColor rgb="00F3F7F4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164" fontId="3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3" fontId="2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3" fontId="2" fillId="5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 wrapText="1"/>
    </xf>
    <xf numFmtId="4" fontId="3" fillId="6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3" fontId="3" fillId="6" borderId="1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FFFFFF"/>
        <sz val="11"/>
      </font>
      <fill>
        <patternFill patternType="solid">
          <fgColor rgb="00B56A2D"/>
        </patternFill>
      </fill>
    </dxf>
    <dxf>
      <font>
        <name val="Calibri"/>
        <color rgb="00FFFFFF"/>
        <sz val="11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Aufgabenstatus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'Übersicht'!$A$14:$A$18</f>
            </numRef>
          </cat>
          <val>
            <numRef>
              <f>'Übersicht'!$B$14:$B$18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Aufgaben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7" customHeight="1">
      <c r="A1" s="1" t="inlineStr">
        <is>
          <t>Kunden-Onboarding Reinigungsvertrag – Übersicht</t>
        </is>
      </c>
    </row>
    <row r="2">
      <c r="A2" s="2" t="inlineStr">
        <is>
          <t>Stand</t>
        </is>
      </c>
      <c r="B2" s="3">
        <f>TODAY()</f>
        <v/>
      </c>
    </row>
    <row r="3" ht="32" customHeight="1">
      <c r="A3" s="4" t="inlineStr">
        <is>
          <t>Kennzahl</t>
        </is>
      </c>
      <c r="B3" s="4" t="inlineStr">
        <is>
          <t>Wert</t>
        </is>
      </c>
    </row>
    <row r="4" ht="25" customHeight="1">
      <c r="A4" s="5" t="inlineStr">
        <is>
          <t>Objekte erfasst</t>
        </is>
      </c>
      <c r="B4" s="6">
        <f>COUNTIF(Objekte!$A$5:$A$104,"&lt;&gt;")</f>
        <v/>
      </c>
    </row>
    <row r="5" ht="25" customHeight="1">
      <c r="A5" s="7" t="inlineStr">
        <is>
          <t>Starts in den nächsten 14 Tagen</t>
        </is>
      </c>
      <c r="B5" s="8">
        <f>COUNTIFS(Objekte!$A$5:$A$104,"&lt;&gt;",Objekte!$D$5:$D$104,"&gt;="&amp;TODAY(),Objekte!$D$5:$D$104,"&lt;="&amp;TODAY()+14)</f>
        <v/>
      </c>
    </row>
    <row r="6" ht="25" customHeight="1">
      <c r="A6" s="5" t="inlineStr">
        <is>
          <t>Offene Aufgaben</t>
        </is>
      </c>
      <c r="B6" s="6">
        <f>COUNTIFS(Aufgaben!$A$5:$A$104,"&lt;&gt;",Aufgaben!$J$5:$J$104,"&lt;&gt;Erledigt")</f>
        <v/>
      </c>
    </row>
    <row r="7" ht="25" customHeight="1">
      <c r="A7" s="7" t="inlineStr">
        <is>
          <t>Überfällige Aufgaben</t>
        </is>
      </c>
      <c r="B7" s="8">
        <f>COUNTIFS(Aufgaben!$A$5:$A$104,"&lt;&gt;",Aufgaben!$F$5:$F$104,"&lt;&gt;",Aufgaben!$F$5:$F$104,"&lt;"&amp;TODAY(),Aufgaben!$J$5:$J$104,"&lt;&gt;Erledigt")</f>
        <v/>
      </c>
    </row>
    <row r="8" ht="25" customHeight="1">
      <c r="A8" s="5" t="inlineStr">
        <is>
          <t>Blockierte Aufgaben</t>
        </is>
      </c>
      <c r="B8" s="6">
        <f>COUNTIFS(Aufgaben!$A$5:$A$104,"&lt;&gt;",Aufgaben!$J$5:$J$104,"Blockiert")</f>
        <v/>
      </c>
    </row>
    <row r="9" ht="25" customHeight="1">
      <c r="A9" s="7" t="inlineStr">
        <is>
          <t>Objekte mit Prüfbedarf</t>
        </is>
      </c>
      <c r="B9" s="8">
        <f>COUNTIFS(Objekte!$A$5:$A$104,"&lt;&gt;",Objekte!$K$5:$K$104,"&lt;&gt;Bereit",Objekte!$K$5:$K$104,"&lt;&gt;In Vorbereitung")</f>
        <v/>
      </c>
    </row>
    <row r="10" ht="25" customHeight="1">
      <c r="A10" s="5" t="inlineStr">
        <is>
          <t>Erledigungsquote</t>
        </is>
      </c>
      <c r="B10" s="9">
        <f>IFERROR(COUNTIFS(Aufgaben!$A$5:$A$104,"&lt;&gt;",Aufgaben!$J$5:$J$104,"Erledigt")/COUNTIF(Aufgaben!$A$5:$A$104,"&lt;&gt;"),"")</f>
        <v/>
      </c>
    </row>
    <row r="11"/>
    <row r="12"/>
    <row r="13">
      <c r="A13" s="4" t="inlineStr">
        <is>
          <t>Aufgabenstatus</t>
        </is>
      </c>
      <c r="B13" s="4" t="inlineStr">
        <is>
          <t>Anzahl</t>
        </is>
      </c>
    </row>
    <row r="14">
      <c r="A14" s="5" t="inlineStr">
        <is>
          <t>Geplant</t>
        </is>
      </c>
      <c r="B14" s="10">
        <f>COUNTIFS(Aufgaben!$A$5:$A$104,"&lt;&gt;",Aufgaben!$J$5:$J$104,"Geplant")</f>
        <v/>
      </c>
    </row>
    <row r="15">
      <c r="A15" s="7" t="inlineStr">
        <is>
          <t>In Arbeit</t>
        </is>
      </c>
      <c r="B15" s="11">
        <f>COUNTIFS(Aufgaben!$A$5:$A$104,"&lt;&gt;",Aufgaben!$J$5:$J$104,"In Arbeit")</f>
        <v/>
      </c>
    </row>
    <row r="16">
      <c r="A16" s="5" t="inlineStr">
        <is>
          <t>Erledigt</t>
        </is>
      </c>
      <c r="B16" s="10">
        <f>COUNTIFS(Aufgaben!$A$5:$A$104,"&lt;&gt;",Aufgaben!$J$5:$J$104,"Erledigt")</f>
        <v/>
      </c>
    </row>
    <row r="17">
      <c r="A17" s="7" t="inlineStr">
        <is>
          <t>Blockiert</t>
        </is>
      </c>
      <c r="B17" s="11">
        <f>COUNTIFS(Aufgaben!$A$5:$A$104,"&lt;&gt;",Aufgaben!$J$5:$J$104,"Blockiert")</f>
        <v/>
      </c>
    </row>
    <row r="18">
      <c r="A18" s="5" t="inlineStr">
        <is>
          <t>Status fehlt</t>
        </is>
      </c>
      <c r="B18" s="10">
        <f>COUNTIFS(Aufgaben!$A$5:$A$104,"&lt;&gt;",Aufgaben!$J$5:$J$104,"")</f>
        <v/>
      </c>
    </row>
  </sheetData>
  <mergeCells count="1">
    <mergeCell ref="A1:J1"/>
  </mergeCells>
  <conditionalFormatting sqref="B7:B9">
    <cfRule type="expression" priority="1" dxfId="0" stopIfTrue="1">
      <formula>$B7&gt;0</formula>
    </cfRule>
  </conditionalFormatting>
  <conditionalFormatting sqref="B10">
    <cfRule type="expression" priority="2" dxfId="1" stopIfTrue="1">
      <formula>AND(ISNUMBER($B10),$B10&gt;=0.8)</formula>
    </cfRule>
    <cfRule type="expression" priority="3" dxfId="0" stopIfTrue="1">
      <formula>AND(ISNUMBER($B10),$B10&lt;0.8)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17" customWidth="1" min="3" max="3"/>
    <col width="21" customWidth="1" min="4" max="4"/>
    <col width="18" customWidth="1" min="5" max="5"/>
    <col width="24" customWidth="1" min="6" max="6"/>
    <col width="20" customWidth="1" min="7" max="7"/>
    <col width="17" customWidth="1" min="8" max="8"/>
    <col width="13" customWidth="1" min="9" max="9"/>
    <col width="13" customWidth="1" min="10" max="10"/>
    <col width="24" customWidth="1" min="11" max="11"/>
  </cols>
  <sheetData>
    <row r="1" ht="27" customHeight="1">
      <c r="A1" s="1" t="inlineStr">
        <is>
          <t>Objekte und Starttermine</t>
        </is>
      </c>
    </row>
    <row r="2" ht="28" customHeight="1">
      <c r="A2" s="12" t="inlineStr">
        <is>
          <t>Grüne Zellen sind Eingaben. Die Beispielobjekte und Rollen sind vollständig fiktiv.</t>
        </is>
      </c>
    </row>
    <row r="3"/>
    <row r="4" ht="32" customHeight="1">
      <c r="A4" s="4" t="inlineStr">
        <is>
          <t>Objekt-ID</t>
        </is>
      </c>
      <c r="B4" s="4" t="inlineStr">
        <is>
          <t>Objektbezeichnung</t>
        </is>
      </c>
      <c r="C4" s="4" t="inlineStr">
        <is>
          <t>Vertragszuschlag</t>
        </is>
      </c>
      <c r="D4" s="4" t="inlineStr">
        <is>
          <t>Erster regulärer Einsatz</t>
        </is>
      </c>
      <c r="E4" s="4" t="inlineStr">
        <is>
          <t>Gesamtfläche m²</t>
        </is>
      </c>
      <c r="F4" s="4" t="inlineStr">
        <is>
          <t>Zuständigkeit</t>
        </is>
      </c>
      <c r="G4" s="4" t="inlineStr">
        <is>
          <t>Planungsdauer Tage</t>
        </is>
      </c>
      <c r="H4" s="4" t="inlineStr">
        <is>
          <t>Aufgaben gesamt</t>
        </is>
      </c>
      <c r="I4" s="4" t="inlineStr">
        <is>
          <t>Erledigt</t>
        </is>
      </c>
      <c r="J4" s="4" t="inlineStr">
        <is>
          <t>Offen</t>
        </is>
      </c>
      <c r="K4" s="4" t="inlineStr">
        <is>
          <t>Onboarding-Lage</t>
        </is>
      </c>
    </row>
    <row r="5" ht="29" customHeight="1">
      <c r="A5" s="13" t="inlineStr">
        <is>
          <t>OB-2026-01</t>
        </is>
      </c>
      <c r="B5" s="14" t="inlineStr">
        <is>
          <t>Beispielobjekt Lindenhof</t>
        </is>
      </c>
      <c r="C5" s="15" t="n">
        <v>46263</v>
      </c>
      <c r="D5" s="15" t="n">
        <v>46283</v>
      </c>
      <c r="E5" s="16" t="n">
        <v>1250</v>
      </c>
      <c r="F5" s="14" t="inlineStr">
        <is>
          <t>Objektleitung Nord</t>
        </is>
      </c>
      <c r="G5" s="17">
        <f>IF(OR($A5="",$C5="",$D5=""),"",$D5-$C5)</f>
        <v/>
      </c>
      <c r="H5" s="17">
        <f>IF($A5="","",COUNTIF(Aufgaben!$B$5:$B$104,$A5))</f>
        <v/>
      </c>
      <c r="I5" s="17">
        <f>IF($A5="","",COUNTIFS(Aufgaben!$B$5:$B$104,$A5,Aufgaben!$A$5:$A$104,"&lt;&gt;",Aufgaben!$J$5:$J$104,"Erledigt"))</f>
        <v/>
      </c>
      <c r="J5" s="17">
        <f>IF($A5="","",COUNTIFS(Aufgaben!$B$5:$B$104,$A5,Aufgaben!$A$5:$A$104,"&lt;&gt;",Aufgaben!$J$5:$J$104,"&lt;&gt;Erledigt"))</f>
        <v/>
      </c>
      <c r="K5" s="18">
        <f>IF($A5="","",IF($D5="","Start fehlt",IF($C5="","Zuschlag fehlt",IF($D5&lt;$C5,"Datumsfolge prüfen",IF($H5=0,"Aufgaben fehlen",IF(COUNTIFS(Aufgaben!$B$5:$B$104,$A5,Aufgaben!$A$5:$A$104,"&lt;&gt;",Aufgaben!$J$5:$J$104,"Blockiert")&gt;0,"Blockiert",IF(AND($J5&gt;0,$D5&lt;TODAY()),"Start überschritten",IF($G5&gt;Parameter!$B$5,"Dauer prüfen",IF(COUNTIFS(Aufgaben!$B$5:$B$104,$A5,Aufgaben!$A$5:$A$104,"&lt;&gt;",Aufgaben!$F$5:$F$104,"&lt;&gt;",Aufgaben!$F$5:$F$104,"&lt;"&amp;TODAY(),Aufgaben!$J$5:$J$104,"&lt;&gt;Erledigt")&gt;0,"Prüfen",IF($J5=0,"Bereit",IF($D5-TODAY()&lt;=Parameter!$B$4,"Prüfen","In Vorbereitung")))))))))))</f>
        <v/>
      </c>
    </row>
    <row r="6" ht="29" customHeight="1">
      <c r="A6" s="13" t="inlineStr">
        <is>
          <t>OB-2026-02</t>
        </is>
      </c>
      <c r="B6" s="14" t="inlineStr">
        <is>
          <t>Musterzentrum Uferbogen</t>
        </is>
      </c>
      <c r="C6" s="15" t="n">
        <v>46255</v>
      </c>
      <c r="D6" s="15" t="n">
        <v>46278</v>
      </c>
      <c r="E6" s="16" t="n">
        <v>860</v>
      </c>
      <c r="F6" s="14" t="inlineStr">
        <is>
          <t>Disposition Mitte</t>
        </is>
      </c>
      <c r="G6" s="19">
        <f>IF(OR($A6="",$C6="",$D6=""),"",$D6-$C6)</f>
        <v/>
      </c>
      <c r="H6" s="19">
        <f>IF($A6="","",COUNTIF(Aufgaben!$B$5:$B$104,$A6))</f>
        <v/>
      </c>
      <c r="I6" s="19">
        <f>IF($A6="","",COUNTIFS(Aufgaben!$B$5:$B$104,$A6,Aufgaben!$A$5:$A$104,"&lt;&gt;",Aufgaben!$J$5:$J$104,"Erledigt"))</f>
        <v/>
      </c>
      <c r="J6" s="19">
        <f>IF($A6="","",COUNTIFS(Aufgaben!$B$5:$B$104,$A6,Aufgaben!$A$5:$A$104,"&lt;&gt;",Aufgaben!$J$5:$J$104,"&lt;&gt;Erledigt"))</f>
        <v/>
      </c>
      <c r="K6" s="20">
        <f>IF($A6="","",IF($D6="","Start fehlt",IF($C6="","Zuschlag fehlt",IF($D6&lt;$C6,"Datumsfolge prüfen",IF($H6=0,"Aufgaben fehlen",IF(COUNTIFS(Aufgaben!$B$5:$B$104,$A6,Aufgaben!$A$5:$A$104,"&lt;&gt;",Aufgaben!$J$5:$J$104,"Blockiert")&gt;0,"Blockiert",IF(AND($J6&gt;0,$D6&lt;TODAY()),"Start überschritten",IF($G6&gt;Parameter!$B$5,"Dauer prüfen",IF(COUNTIFS(Aufgaben!$B$5:$B$104,$A6,Aufgaben!$A$5:$A$104,"&lt;&gt;",Aufgaben!$F$5:$F$104,"&lt;&gt;",Aufgaben!$F$5:$F$104,"&lt;"&amp;TODAY(),Aufgaben!$J$5:$J$104,"&lt;&gt;Erledigt")&gt;0,"Prüfen",IF($J6=0,"Bereit",IF($D6-TODAY()&lt;=Parameter!$B$4,"Prüfen","In Vorbereitung")))))))))))</f>
        <v/>
      </c>
    </row>
    <row r="7" ht="29" customHeight="1">
      <c r="A7" s="13" t="inlineStr">
        <is>
          <t>OB-2026-03</t>
        </is>
      </c>
      <c r="B7" s="14" t="inlineStr">
        <is>
          <t>Teststandort Waldkante</t>
        </is>
      </c>
      <c r="C7" s="15" t="n">
        <v>46268</v>
      </c>
      <c r="D7" s="15" t="n">
        <v>46293</v>
      </c>
      <c r="E7" s="16" t="n">
        <v>540</v>
      </c>
      <c r="F7" s="14" t="inlineStr">
        <is>
          <t>Objektleitung Süd</t>
        </is>
      </c>
      <c r="G7" s="17">
        <f>IF(OR($A7="",$C7="",$D7=""),"",$D7-$C7)</f>
        <v/>
      </c>
      <c r="H7" s="17">
        <f>IF($A7="","",COUNTIF(Aufgaben!$B$5:$B$104,$A7))</f>
        <v/>
      </c>
      <c r="I7" s="17">
        <f>IF($A7="","",COUNTIFS(Aufgaben!$B$5:$B$104,$A7,Aufgaben!$A$5:$A$104,"&lt;&gt;",Aufgaben!$J$5:$J$104,"Erledigt"))</f>
        <v/>
      </c>
      <c r="J7" s="17">
        <f>IF($A7="","",COUNTIFS(Aufgaben!$B$5:$B$104,$A7,Aufgaben!$A$5:$A$104,"&lt;&gt;",Aufgaben!$J$5:$J$104,"&lt;&gt;Erledigt"))</f>
        <v/>
      </c>
      <c r="K7" s="18">
        <f>IF($A7="","",IF($D7="","Start fehlt",IF($C7="","Zuschlag fehlt",IF($D7&lt;$C7,"Datumsfolge prüfen",IF($H7=0,"Aufgaben fehlen",IF(COUNTIFS(Aufgaben!$B$5:$B$104,$A7,Aufgaben!$A$5:$A$104,"&lt;&gt;",Aufgaben!$J$5:$J$104,"Blockiert")&gt;0,"Blockiert",IF(AND($J7&gt;0,$D7&lt;TODAY()),"Start überschritten",IF($G7&gt;Parameter!$B$5,"Dauer prüfen",IF(COUNTIFS(Aufgaben!$B$5:$B$104,$A7,Aufgaben!$A$5:$A$104,"&lt;&gt;",Aufgaben!$F$5:$F$104,"&lt;&gt;",Aufgaben!$F$5:$F$104,"&lt;"&amp;TODAY(),Aufgaben!$J$5:$J$104,"&lt;&gt;Erledigt")&gt;0,"Prüfen",IF($J7=0,"Bereit",IF($D7-TODAY()&lt;=Parameter!$B$4,"Prüfen","In Vorbereitung")))))))))))</f>
        <v/>
      </c>
    </row>
    <row r="8" ht="29" customHeight="1">
      <c r="A8" s="13" t="n"/>
      <c r="B8" s="14" t="n"/>
      <c r="C8" s="15" t="n"/>
      <c r="D8" s="15" t="n"/>
      <c r="E8" s="16" t="n"/>
      <c r="F8" s="14" t="n"/>
      <c r="G8" s="19">
        <f>IF(OR($A8="",$C8="",$D8=""),"",$D8-$C8)</f>
        <v/>
      </c>
      <c r="H8" s="19">
        <f>IF($A8="","",COUNTIF(Aufgaben!$B$5:$B$104,$A8))</f>
        <v/>
      </c>
      <c r="I8" s="19">
        <f>IF($A8="","",COUNTIFS(Aufgaben!$B$5:$B$104,$A8,Aufgaben!$A$5:$A$104,"&lt;&gt;",Aufgaben!$J$5:$J$104,"Erledigt"))</f>
        <v/>
      </c>
      <c r="J8" s="19">
        <f>IF($A8="","",COUNTIFS(Aufgaben!$B$5:$B$104,$A8,Aufgaben!$A$5:$A$104,"&lt;&gt;",Aufgaben!$J$5:$J$104,"&lt;&gt;Erledigt"))</f>
        <v/>
      </c>
      <c r="K8" s="20">
        <f>IF($A8="","",IF($D8="","Start fehlt",IF($C8="","Zuschlag fehlt",IF($D8&lt;$C8,"Datumsfolge prüfen",IF($H8=0,"Aufgaben fehlen",IF(COUNTIFS(Aufgaben!$B$5:$B$104,$A8,Aufgaben!$A$5:$A$104,"&lt;&gt;",Aufgaben!$J$5:$J$104,"Blockiert")&gt;0,"Blockiert",IF(AND($J8&gt;0,$D8&lt;TODAY()),"Start überschritten",IF($G8&gt;Parameter!$B$5,"Dauer prüfen",IF(COUNTIFS(Aufgaben!$B$5:$B$104,$A8,Aufgaben!$A$5:$A$104,"&lt;&gt;",Aufgaben!$F$5:$F$104,"&lt;&gt;",Aufgaben!$F$5:$F$104,"&lt;"&amp;TODAY(),Aufgaben!$J$5:$J$104,"&lt;&gt;Erledigt")&gt;0,"Prüfen",IF($J8=0,"Bereit",IF($D8-TODAY()&lt;=Parameter!$B$4,"Prüfen","In Vorbereitung")))))))))))</f>
        <v/>
      </c>
    </row>
    <row r="9" ht="29" customHeight="1">
      <c r="A9" s="13" t="n"/>
      <c r="B9" s="14" t="n"/>
      <c r="C9" s="15" t="n"/>
      <c r="D9" s="15" t="n"/>
      <c r="E9" s="16" t="n"/>
      <c r="F9" s="14" t="n"/>
      <c r="G9" s="17">
        <f>IF(OR($A9="",$C9="",$D9=""),"",$D9-$C9)</f>
        <v/>
      </c>
      <c r="H9" s="17">
        <f>IF($A9="","",COUNTIF(Aufgaben!$B$5:$B$104,$A9))</f>
        <v/>
      </c>
      <c r="I9" s="17">
        <f>IF($A9="","",COUNTIFS(Aufgaben!$B$5:$B$104,$A9,Aufgaben!$A$5:$A$104,"&lt;&gt;",Aufgaben!$J$5:$J$104,"Erledigt"))</f>
        <v/>
      </c>
      <c r="J9" s="17">
        <f>IF($A9="","",COUNTIFS(Aufgaben!$B$5:$B$104,$A9,Aufgaben!$A$5:$A$104,"&lt;&gt;",Aufgaben!$J$5:$J$104,"&lt;&gt;Erledigt"))</f>
        <v/>
      </c>
      <c r="K9" s="18">
        <f>IF($A9="","",IF($D9="","Start fehlt",IF($C9="","Zuschlag fehlt",IF($D9&lt;$C9,"Datumsfolge prüfen",IF($H9=0,"Aufgaben fehlen",IF(COUNTIFS(Aufgaben!$B$5:$B$104,$A9,Aufgaben!$A$5:$A$104,"&lt;&gt;",Aufgaben!$J$5:$J$104,"Blockiert")&gt;0,"Blockiert",IF(AND($J9&gt;0,$D9&lt;TODAY()),"Start überschritten",IF($G9&gt;Parameter!$B$5,"Dauer prüfen",IF(COUNTIFS(Aufgaben!$B$5:$B$104,$A9,Aufgaben!$A$5:$A$104,"&lt;&gt;",Aufgaben!$F$5:$F$104,"&lt;&gt;",Aufgaben!$F$5:$F$104,"&lt;"&amp;TODAY(),Aufgaben!$J$5:$J$104,"&lt;&gt;Erledigt")&gt;0,"Prüfen",IF($J9=0,"Bereit",IF($D9-TODAY()&lt;=Parameter!$B$4,"Prüfen","In Vorbereitung")))))))))))</f>
        <v/>
      </c>
    </row>
    <row r="10" ht="29" customHeight="1">
      <c r="A10" s="13" t="n"/>
      <c r="B10" s="14" t="n"/>
      <c r="C10" s="15" t="n"/>
      <c r="D10" s="15" t="n"/>
      <c r="E10" s="16" t="n"/>
      <c r="F10" s="14" t="n"/>
      <c r="G10" s="19">
        <f>IF(OR($A10="",$C10="",$D10=""),"",$D10-$C10)</f>
        <v/>
      </c>
      <c r="H10" s="19">
        <f>IF($A10="","",COUNTIF(Aufgaben!$B$5:$B$104,$A10))</f>
        <v/>
      </c>
      <c r="I10" s="19">
        <f>IF($A10="","",COUNTIFS(Aufgaben!$B$5:$B$104,$A10,Aufgaben!$A$5:$A$104,"&lt;&gt;",Aufgaben!$J$5:$J$104,"Erledigt"))</f>
        <v/>
      </c>
      <c r="J10" s="19">
        <f>IF($A10="","",COUNTIFS(Aufgaben!$B$5:$B$104,$A10,Aufgaben!$A$5:$A$104,"&lt;&gt;",Aufgaben!$J$5:$J$104,"&lt;&gt;Erledigt"))</f>
        <v/>
      </c>
      <c r="K10" s="20">
        <f>IF($A10="","",IF($D10="","Start fehlt",IF($C10="","Zuschlag fehlt",IF($D10&lt;$C10,"Datumsfolge prüfen",IF($H10=0,"Aufgaben fehlen",IF(COUNTIFS(Aufgaben!$B$5:$B$104,$A10,Aufgaben!$A$5:$A$104,"&lt;&gt;",Aufgaben!$J$5:$J$104,"Blockiert")&gt;0,"Blockiert",IF(AND($J10&gt;0,$D10&lt;TODAY()),"Start überschritten",IF($G10&gt;Parameter!$B$5,"Dauer prüfen",IF(COUNTIFS(Aufgaben!$B$5:$B$104,$A10,Aufgaben!$A$5:$A$104,"&lt;&gt;",Aufgaben!$F$5:$F$104,"&lt;&gt;",Aufgaben!$F$5:$F$104,"&lt;"&amp;TODAY(),Aufgaben!$J$5:$J$104,"&lt;&gt;Erledigt")&gt;0,"Prüfen",IF($J10=0,"Bereit",IF($D10-TODAY()&lt;=Parameter!$B$4,"Prüfen","In Vorbereitung")))))))))))</f>
        <v/>
      </c>
    </row>
    <row r="11" ht="29" customHeight="1">
      <c r="A11" s="13" t="n"/>
      <c r="B11" s="14" t="n"/>
      <c r="C11" s="15" t="n"/>
      <c r="D11" s="15" t="n"/>
      <c r="E11" s="16" t="n"/>
      <c r="F11" s="14" t="n"/>
      <c r="G11" s="17">
        <f>IF(OR($A11="",$C11="",$D11=""),"",$D11-$C11)</f>
        <v/>
      </c>
      <c r="H11" s="17">
        <f>IF($A11="","",COUNTIF(Aufgaben!$B$5:$B$104,$A11))</f>
        <v/>
      </c>
      <c r="I11" s="17">
        <f>IF($A11="","",COUNTIFS(Aufgaben!$B$5:$B$104,$A11,Aufgaben!$A$5:$A$104,"&lt;&gt;",Aufgaben!$J$5:$J$104,"Erledigt"))</f>
        <v/>
      </c>
      <c r="J11" s="17">
        <f>IF($A11="","",COUNTIFS(Aufgaben!$B$5:$B$104,$A11,Aufgaben!$A$5:$A$104,"&lt;&gt;",Aufgaben!$J$5:$J$104,"&lt;&gt;Erledigt"))</f>
        <v/>
      </c>
      <c r="K11" s="18">
        <f>IF($A11="","",IF($D11="","Start fehlt",IF($C11="","Zuschlag fehlt",IF($D11&lt;$C11,"Datumsfolge prüfen",IF($H11=0,"Aufgaben fehlen",IF(COUNTIFS(Aufgaben!$B$5:$B$104,$A11,Aufgaben!$A$5:$A$104,"&lt;&gt;",Aufgaben!$J$5:$J$104,"Blockiert")&gt;0,"Blockiert",IF(AND($J11&gt;0,$D11&lt;TODAY()),"Start überschritten",IF($G11&gt;Parameter!$B$5,"Dauer prüfen",IF(COUNTIFS(Aufgaben!$B$5:$B$104,$A11,Aufgaben!$A$5:$A$104,"&lt;&gt;",Aufgaben!$F$5:$F$104,"&lt;&gt;",Aufgaben!$F$5:$F$104,"&lt;"&amp;TODAY(),Aufgaben!$J$5:$J$104,"&lt;&gt;Erledigt")&gt;0,"Prüfen",IF($J11=0,"Bereit",IF($D11-TODAY()&lt;=Parameter!$B$4,"Prüfen","In Vorbereitung")))))))))))</f>
        <v/>
      </c>
    </row>
    <row r="12" ht="29" customHeight="1">
      <c r="A12" s="13" t="n"/>
      <c r="B12" s="14" t="n"/>
      <c r="C12" s="15" t="n"/>
      <c r="D12" s="15" t="n"/>
      <c r="E12" s="16" t="n"/>
      <c r="F12" s="14" t="n"/>
      <c r="G12" s="19">
        <f>IF(OR($A12="",$C12="",$D12=""),"",$D12-$C12)</f>
        <v/>
      </c>
      <c r="H12" s="19">
        <f>IF($A12="","",COUNTIF(Aufgaben!$B$5:$B$104,$A12))</f>
        <v/>
      </c>
      <c r="I12" s="19">
        <f>IF($A12="","",COUNTIFS(Aufgaben!$B$5:$B$104,$A12,Aufgaben!$A$5:$A$104,"&lt;&gt;",Aufgaben!$J$5:$J$104,"Erledigt"))</f>
        <v/>
      </c>
      <c r="J12" s="19">
        <f>IF($A12="","",COUNTIFS(Aufgaben!$B$5:$B$104,$A12,Aufgaben!$A$5:$A$104,"&lt;&gt;",Aufgaben!$J$5:$J$104,"&lt;&gt;Erledigt"))</f>
        <v/>
      </c>
      <c r="K12" s="20">
        <f>IF($A12="","",IF($D12="","Start fehlt",IF($C12="","Zuschlag fehlt",IF($D12&lt;$C12,"Datumsfolge prüfen",IF($H12=0,"Aufgaben fehlen",IF(COUNTIFS(Aufgaben!$B$5:$B$104,$A12,Aufgaben!$A$5:$A$104,"&lt;&gt;",Aufgaben!$J$5:$J$104,"Blockiert")&gt;0,"Blockiert",IF(AND($J12&gt;0,$D12&lt;TODAY()),"Start überschritten",IF($G12&gt;Parameter!$B$5,"Dauer prüfen",IF(COUNTIFS(Aufgaben!$B$5:$B$104,$A12,Aufgaben!$A$5:$A$104,"&lt;&gt;",Aufgaben!$F$5:$F$104,"&lt;&gt;",Aufgaben!$F$5:$F$104,"&lt;"&amp;TODAY(),Aufgaben!$J$5:$J$104,"&lt;&gt;Erledigt")&gt;0,"Prüfen",IF($J12=0,"Bereit",IF($D12-TODAY()&lt;=Parameter!$B$4,"Prüfen","In Vorbereitung")))))))))))</f>
        <v/>
      </c>
    </row>
    <row r="13" ht="29" customHeight="1">
      <c r="A13" s="13" t="n"/>
      <c r="B13" s="14" t="n"/>
      <c r="C13" s="15" t="n"/>
      <c r="D13" s="15" t="n"/>
      <c r="E13" s="16" t="n"/>
      <c r="F13" s="14" t="n"/>
      <c r="G13" s="17">
        <f>IF(OR($A13="",$C13="",$D13=""),"",$D13-$C13)</f>
        <v/>
      </c>
      <c r="H13" s="17">
        <f>IF($A13="","",COUNTIF(Aufgaben!$B$5:$B$104,$A13))</f>
        <v/>
      </c>
      <c r="I13" s="17">
        <f>IF($A13="","",COUNTIFS(Aufgaben!$B$5:$B$104,$A13,Aufgaben!$A$5:$A$104,"&lt;&gt;",Aufgaben!$J$5:$J$104,"Erledigt"))</f>
        <v/>
      </c>
      <c r="J13" s="17">
        <f>IF($A13="","",COUNTIFS(Aufgaben!$B$5:$B$104,$A13,Aufgaben!$A$5:$A$104,"&lt;&gt;",Aufgaben!$J$5:$J$104,"&lt;&gt;Erledigt"))</f>
        <v/>
      </c>
      <c r="K13" s="18">
        <f>IF($A13="","",IF($D13="","Start fehlt",IF($C13="","Zuschlag fehlt",IF($D13&lt;$C13,"Datumsfolge prüfen",IF($H13=0,"Aufgaben fehlen",IF(COUNTIFS(Aufgaben!$B$5:$B$104,$A13,Aufgaben!$A$5:$A$104,"&lt;&gt;",Aufgaben!$J$5:$J$104,"Blockiert")&gt;0,"Blockiert",IF(AND($J13&gt;0,$D13&lt;TODAY()),"Start überschritten",IF($G13&gt;Parameter!$B$5,"Dauer prüfen",IF(COUNTIFS(Aufgaben!$B$5:$B$104,$A13,Aufgaben!$A$5:$A$104,"&lt;&gt;",Aufgaben!$F$5:$F$104,"&lt;&gt;",Aufgaben!$F$5:$F$104,"&lt;"&amp;TODAY(),Aufgaben!$J$5:$J$104,"&lt;&gt;Erledigt")&gt;0,"Prüfen",IF($J13=0,"Bereit",IF($D13-TODAY()&lt;=Parameter!$B$4,"Prüfen","In Vorbereitung")))))))))))</f>
        <v/>
      </c>
    </row>
    <row r="14" ht="29" customHeight="1">
      <c r="A14" s="13" t="n"/>
      <c r="B14" s="14" t="n"/>
      <c r="C14" s="15" t="n"/>
      <c r="D14" s="15" t="n"/>
      <c r="E14" s="16" t="n"/>
      <c r="F14" s="14" t="n"/>
      <c r="G14" s="19">
        <f>IF(OR($A14="",$C14="",$D14=""),"",$D14-$C14)</f>
        <v/>
      </c>
      <c r="H14" s="19">
        <f>IF($A14="","",COUNTIF(Aufgaben!$B$5:$B$104,$A14))</f>
        <v/>
      </c>
      <c r="I14" s="19">
        <f>IF($A14="","",COUNTIFS(Aufgaben!$B$5:$B$104,$A14,Aufgaben!$A$5:$A$104,"&lt;&gt;",Aufgaben!$J$5:$J$104,"Erledigt"))</f>
        <v/>
      </c>
      <c r="J14" s="19">
        <f>IF($A14="","",COUNTIFS(Aufgaben!$B$5:$B$104,$A14,Aufgaben!$A$5:$A$104,"&lt;&gt;",Aufgaben!$J$5:$J$104,"&lt;&gt;Erledigt"))</f>
        <v/>
      </c>
      <c r="K14" s="20">
        <f>IF($A14="","",IF($D14="","Start fehlt",IF($C14="","Zuschlag fehlt",IF($D14&lt;$C14,"Datumsfolge prüfen",IF($H14=0,"Aufgaben fehlen",IF(COUNTIFS(Aufgaben!$B$5:$B$104,$A14,Aufgaben!$A$5:$A$104,"&lt;&gt;",Aufgaben!$J$5:$J$104,"Blockiert")&gt;0,"Blockiert",IF(AND($J14&gt;0,$D14&lt;TODAY()),"Start überschritten",IF($G14&gt;Parameter!$B$5,"Dauer prüfen",IF(COUNTIFS(Aufgaben!$B$5:$B$104,$A14,Aufgaben!$A$5:$A$104,"&lt;&gt;",Aufgaben!$F$5:$F$104,"&lt;&gt;",Aufgaben!$F$5:$F$104,"&lt;"&amp;TODAY(),Aufgaben!$J$5:$J$104,"&lt;&gt;Erledigt")&gt;0,"Prüfen",IF($J14=0,"Bereit",IF($D14-TODAY()&lt;=Parameter!$B$4,"Prüfen","In Vorbereitung")))))))))))</f>
        <v/>
      </c>
    </row>
    <row r="15" ht="29" customHeight="1">
      <c r="A15" s="13" t="n"/>
      <c r="B15" s="14" t="n"/>
      <c r="C15" s="15" t="n"/>
      <c r="D15" s="15" t="n"/>
      <c r="E15" s="16" t="n"/>
      <c r="F15" s="14" t="n"/>
      <c r="G15" s="17">
        <f>IF(OR($A15="",$C15="",$D15=""),"",$D15-$C15)</f>
        <v/>
      </c>
      <c r="H15" s="17">
        <f>IF($A15="","",COUNTIF(Aufgaben!$B$5:$B$104,$A15))</f>
        <v/>
      </c>
      <c r="I15" s="17">
        <f>IF($A15="","",COUNTIFS(Aufgaben!$B$5:$B$104,$A15,Aufgaben!$A$5:$A$104,"&lt;&gt;",Aufgaben!$J$5:$J$104,"Erledigt"))</f>
        <v/>
      </c>
      <c r="J15" s="17">
        <f>IF($A15="","",COUNTIFS(Aufgaben!$B$5:$B$104,$A15,Aufgaben!$A$5:$A$104,"&lt;&gt;",Aufgaben!$J$5:$J$104,"&lt;&gt;Erledigt"))</f>
        <v/>
      </c>
      <c r="K15" s="18">
        <f>IF($A15="","",IF($D15="","Start fehlt",IF($C15="","Zuschlag fehlt",IF($D15&lt;$C15,"Datumsfolge prüfen",IF($H15=0,"Aufgaben fehlen",IF(COUNTIFS(Aufgaben!$B$5:$B$104,$A15,Aufgaben!$A$5:$A$104,"&lt;&gt;",Aufgaben!$J$5:$J$104,"Blockiert")&gt;0,"Blockiert",IF(AND($J15&gt;0,$D15&lt;TODAY()),"Start überschritten",IF($G15&gt;Parameter!$B$5,"Dauer prüfen",IF(COUNTIFS(Aufgaben!$B$5:$B$104,$A15,Aufgaben!$A$5:$A$104,"&lt;&gt;",Aufgaben!$F$5:$F$104,"&lt;&gt;",Aufgaben!$F$5:$F$104,"&lt;"&amp;TODAY(),Aufgaben!$J$5:$J$104,"&lt;&gt;Erledigt")&gt;0,"Prüfen",IF($J15=0,"Bereit",IF($D15-TODAY()&lt;=Parameter!$B$4,"Prüfen","In Vorbereitung")))))))))))</f>
        <v/>
      </c>
    </row>
    <row r="16" ht="29" customHeight="1">
      <c r="A16" s="13" t="n"/>
      <c r="B16" s="14" t="n"/>
      <c r="C16" s="15" t="n"/>
      <c r="D16" s="15" t="n"/>
      <c r="E16" s="16" t="n"/>
      <c r="F16" s="14" t="n"/>
      <c r="G16" s="19">
        <f>IF(OR($A16="",$C16="",$D16=""),"",$D16-$C16)</f>
        <v/>
      </c>
      <c r="H16" s="19">
        <f>IF($A16="","",COUNTIF(Aufgaben!$B$5:$B$104,$A16))</f>
        <v/>
      </c>
      <c r="I16" s="19">
        <f>IF($A16="","",COUNTIFS(Aufgaben!$B$5:$B$104,$A16,Aufgaben!$A$5:$A$104,"&lt;&gt;",Aufgaben!$J$5:$J$104,"Erledigt"))</f>
        <v/>
      </c>
      <c r="J16" s="19">
        <f>IF($A16="","",COUNTIFS(Aufgaben!$B$5:$B$104,$A16,Aufgaben!$A$5:$A$104,"&lt;&gt;",Aufgaben!$J$5:$J$104,"&lt;&gt;Erledigt"))</f>
        <v/>
      </c>
      <c r="K16" s="20">
        <f>IF($A16="","",IF($D16="","Start fehlt",IF($C16="","Zuschlag fehlt",IF($D16&lt;$C16,"Datumsfolge prüfen",IF($H16=0,"Aufgaben fehlen",IF(COUNTIFS(Aufgaben!$B$5:$B$104,$A16,Aufgaben!$A$5:$A$104,"&lt;&gt;",Aufgaben!$J$5:$J$104,"Blockiert")&gt;0,"Blockiert",IF(AND($J16&gt;0,$D16&lt;TODAY()),"Start überschritten",IF($G16&gt;Parameter!$B$5,"Dauer prüfen",IF(COUNTIFS(Aufgaben!$B$5:$B$104,$A16,Aufgaben!$A$5:$A$104,"&lt;&gt;",Aufgaben!$F$5:$F$104,"&lt;&gt;",Aufgaben!$F$5:$F$104,"&lt;"&amp;TODAY(),Aufgaben!$J$5:$J$104,"&lt;&gt;Erledigt")&gt;0,"Prüfen",IF($J16=0,"Bereit",IF($D16-TODAY()&lt;=Parameter!$B$4,"Prüfen","In Vorbereitung")))))))))))</f>
        <v/>
      </c>
    </row>
    <row r="17" ht="29" customHeight="1">
      <c r="A17" s="13" t="n"/>
      <c r="B17" s="14" t="n"/>
      <c r="C17" s="15" t="n"/>
      <c r="D17" s="15" t="n"/>
      <c r="E17" s="16" t="n"/>
      <c r="F17" s="14" t="n"/>
      <c r="G17" s="17">
        <f>IF(OR($A17="",$C17="",$D17=""),"",$D17-$C17)</f>
        <v/>
      </c>
      <c r="H17" s="17">
        <f>IF($A17="","",COUNTIF(Aufgaben!$B$5:$B$104,$A17))</f>
        <v/>
      </c>
      <c r="I17" s="17">
        <f>IF($A17="","",COUNTIFS(Aufgaben!$B$5:$B$104,$A17,Aufgaben!$A$5:$A$104,"&lt;&gt;",Aufgaben!$J$5:$J$104,"Erledigt"))</f>
        <v/>
      </c>
      <c r="J17" s="17">
        <f>IF($A17="","",COUNTIFS(Aufgaben!$B$5:$B$104,$A17,Aufgaben!$A$5:$A$104,"&lt;&gt;",Aufgaben!$J$5:$J$104,"&lt;&gt;Erledigt"))</f>
        <v/>
      </c>
      <c r="K17" s="18">
        <f>IF($A17="","",IF($D17="","Start fehlt",IF($C17="","Zuschlag fehlt",IF($D17&lt;$C17,"Datumsfolge prüfen",IF($H17=0,"Aufgaben fehlen",IF(COUNTIFS(Aufgaben!$B$5:$B$104,$A17,Aufgaben!$A$5:$A$104,"&lt;&gt;",Aufgaben!$J$5:$J$104,"Blockiert")&gt;0,"Blockiert",IF(AND($J17&gt;0,$D17&lt;TODAY()),"Start überschritten",IF($G17&gt;Parameter!$B$5,"Dauer prüfen",IF(COUNTIFS(Aufgaben!$B$5:$B$104,$A17,Aufgaben!$A$5:$A$104,"&lt;&gt;",Aufgaben!$F$5:$F$104,"&lt;&gt;",Aufgaben!$F$5:$F$104,"&lt;"&amp;TODAY(),Aufgaben!$J$5:$J$104,"&lt;&gt;Erledigt")&gt;0,"Prüfen",IF($J17=0,"Bereit",IF($D17-TODAY()&lt;=Parameter!$B$4,"Prüfen","In Vorbereitung")))))))))))</f>
        <v/>
      </c>
    </row>
    <row r="18" ht="29" customHeight="1">
      <c r="A18" s="13" t="n"/>
      <c r="B18" s="14" t="n"/>
      <c r="C18" s="15" t="n"/>
      <c r="D18" s="15" t="n"/>
      <c r="E18" s="16" t="n"/>
      <c r="F18" s="14" t="n"/>
      <c r="G18" s="19">
        <f>IF(OR($A18="",$C18="",$D18=""),"",$D18-$C18)</f>
        <v/>
      </c>
      <c r="H18" s="19">
        <f>IF($A18="","",COUNTIF(Aufgaben!$B$5:$B$104,$A18))</f>
        <v/>
      </c>
      <c r="I18" s="19">
        <f>IF($A18="","",COUNTIFS(Aufgaben!$B$5:$B$104,$A18,Aufgaben!$A$5:$A$104,"&lt;&gt;",Aufgaben!$J$5:$J$104,"Erledigt"))</f>
        <v/>
      </c>
      <c r="J18" s="19">
        <f>IF($A18="","",COUNTIFS(Aufgaben!$B$5:$B$104,$A18,Aufgaben!$A$5:$A$104,"&lt;&gt;",Aufgaben!$J$5:$J$104,"&lt;&gt;Erledigt"))</f>
        <v/>
      </c>
      <c r="K18" s="20">
        <f>IF($A18="","",IF($D18="","Start fehlt",IF($C18="","Zuschlag fehlt",IF($D18&lt;$C18,"Datumsfolge prüfen",IF($H18=0,"Aufgaben fehlen",IF(COUNTIFS(Aufgaben!$B$5:$B$104,$A18,Aufgaben!$A$5:$A$104,"&lt;&gt;",Aufgaben!$J$5:$J$104,"Blockiert")&gt;0,"Blockiert",IF(AND($J18&gt;0,$D18&lt;TODAY()),"Start überschritten",IF($G18&gt;Parameter!$B$5,"Dauer prüfen",IF(COUNTIFS(Aufgaben!$B$5:$B$104,$A18,Aufgaben!$A$5:$A$104,"&lt;&gt;",Aufgaben!$F$5:$F$104,"&lt;&gt;",Aufgaben!$F$5:$F$104,"&lt;"&amp;TODAY(),Aufgaben!$J$5:$J$104,"&lt;&gt;Erledigt")&gt;0,"Prüfen",IF($J18=0,"Bereit",IF($D18-TODAY()&lt;=Parameter!$B$4,"Prüfen","In Vorbereitung")))))))))))</f>
        <v/>
      </c>
    </row>
    <row r="19" ht="29" customHeight="1">
      <c r="A19" s="13" t="n"/>
      <c r="B19" s="14" t="n"/>
      <c r="C19" s="15" t="n"/>
      <c r="D19" s="15" t="n"/>
      <c r="E19" s="16" t="n"/>
      <c r="F19" s="14" t="n"/>
      <c r="G19" s="17">
        <f>IF(OR($A19="",$C19="",$D19=""),"",$D19-$C19)</f>
        <v/>
      </c>
      <c r="H19" s="17">
        <f>IF($A19="","",COUNTIF(Aufgaben!$B$5:$B$104,$A19))</f>
        <v/>
      </c>
      <c r="I19" s="17">
        <f>IF($A19="","",COUNTIFS(Aufgaben!$B$5:$B$104,$A19,Aufgaben!$A$5:$A$104,"&lt;&gt;",Aufgaben!$J$5:$J$104,"Erledigt"))</f>
        <v/>
      </c>
      <c r="J19" s="17">
        <f>IF($A19="","",COUNTIFS(Aufgaben!$B$5:$B$104,$A19,Aufgaben!$A$5:$A$104,"&lt;&gt;",Aufgaben!$J$5:$J$104,"&lt;&gt;Erledigt"))</f>
        <v/>
      </c>
      <c r="K19" s="18">
        <f>IF($A19="","",IF($D19="","Start fehlt",IF($C19="","Zuschlag fehlt",IF($D19&lt;$C19,"Datumsfolge prüfen",IF($H19=0,"Aufgaben fehlen",IF(COUNTIFS(Aufgaben!$B$5:$B$104,$A19,Aufgaben!$A$5:$A$104,"&lt;&gt;",Aufgaben!$J$5:$J$104,"Blockiert")&gt;0,"Blockiert",IF(AND($J19&gt;0,$D19&lt;TODAY()),"Start überschritten",IF($G19&gt;Parameter!$B$5,"Dauer prüfen",IF(COUNTIFS(Aufgaben!$B$5:$B$104,$A19,Aufgaben!$A$5:$A$104,"&lt;&gt;",Aufgaben!$F$5:$F$104,"&lt;&gt;",Aufgaben!$F$5:$F$104,"&lt;"&amp;TODAY(),Aufgaben!$J$5:$J$104,"&lt;&gt;Erledigt")&gt;0,"Prüfen",IF($J19=0,"Bereit",IF($D19-TODAY()&lt;=Parameter!$B$4,"Prüfen","In Vorbereitung")))))))))))</f>
        <v/>
      </c>
    </row>
    <row r="20" ht="29" customHeight="1">
      <c r="A20" s="13" t="n"/>
      <c r="B20" s="14" t="n"/>
      <c r="C20" s="15" t="n"/>
      <c r="D20" s="15" t="n"/>
      <c r="E20" s="16" t="n"/>
      <c r="F20" s="14" t="n"/>
      <c r="G20" s="19">
        <f>IF(OR($A20="",$C20="",$D20=""),"",$D20-$C20)</f>
        <v/>
      </c>
      <c r="H20" s="19">
        <f>IF($A20="","",COUNTIF(Aufgaben!$B$5:$B$104,$A20))</f>
        <v/>
      </c>
      <c r="I20" s="19">
        <f>IF($A20="","",COUNTIFS(Aufgaben!$B$5:$B$104,$A20,Aufgaben!$A$5:$A$104,"&lt;&gt;",Aufgaben!$J$5:$J$104,"Erledigt"))</f>
        <v/>
      </c>
      <c r="J20" s="19">
        <f>IF($A20="","",COUNTIFS(Aufgaben!$B$5:$B$104,$A20,Aufgaben!$A$5:$A$104,"&lt;&gt;",Aufgaben!$J$5:$J$104,"&lt;&gt;Erledigt"))</f>
        <v/>
      </c>
      <c r="K20" s="20">
        <f>IF($A20="","",IF($D20="","Start fehlt",IF($C20="","Zuschlag fehlt",IF($D20&lt;$C20,"Datumsfolge prüfen",IF($H20=0,"Aufgaben fehlen",IF(COUNTIFS(Aufgaben!$B$5:$B$104,$A20,Aufgaben!$A$5:$A$104,"&lt;&gt;",Aufgaben!$J$5:$J$104,"Blockiert")&gt;0,"Blockiert",IF(AND($J20&gt;0,$D20&lt;TODAY()),"Start überschritten",IF($G20&gt;Parameter!$B$5,"Dauer prüfen",IF(COUNTIFS(Aufgaben!$B$5:$B$104,$A20,Aufgaben!$A$5:$A$104,"&lt;&gt;",Aufgaben!$F$5:$F$104,"&lt;&gt;",Aufgaben!$F$5:$F$104,"&lt;"&amp;TODAY(),Aufgaben!$J$5:$J$104,"&lt;&gt;Erledigt")&gt;0,"Prüfen",IF($J20=0,"Bereit",IF($D20-TODAY()&lt;=Parameter!$B$4,"Prüfen","In Vorbereitung")))))))))))</f>
        <v/>
      </c>
    </row>
    <row r="21" ht="29" customHeight="1">
      <c r="A21" s="13" t="n"/>
      <c r="B21" s="14" t="n"/>
      <c r="C21" s="15" t="n"/>
      <c r="D21" s="15" t="n"/>
      <c r="E21" s="16" t="n"/>
      <c r="F21" s="14" t="n"/>
      <c r="G21" s="17">
        <f>IF(OR($A21="",$C21="",$D21=""),"",$D21-$C21)</f>
        <v/>
      </c>
      <c r="H21" s="17">
        <f>IF($A21="","",COUNTIF(Aufgaben!$B$5:$B$104,$A21))</f>
        <v/>
      </c>
      <c r="I21" s="17">
        <f>IF($A21="","",COUNTIFS(Aufgaben!$B$5:$B$104,$A21,Aufgaben!$A$5:$A$104,"&lt;&gt;",Aufgaben!$J$5:$J$104,"Erledigt"))</f>
        <v/>
      </c>
      <c r="J21" s="17">
        <f>IF($A21="","",COUNTIFS(Aufgaben!$B$5:$B$104,$A21,Aufgaben!$A$5:$A$104,"&lt;&gt;",Aufgaben!$J$5:$J$104,"&lt;&gt;Erledigt"))</f>
        <v/>
      </c>
      <c r="K21" s="18">
        <f>IF($A21="","",IF($D21="","Start fehlt",IF($C21="","Zuschlag fehlt",IF($D21&lt;$C21,"Datumsfolge prüfen",IF($H21=0,"Aufgaben fehlen",IF(COUNTIFS(Aufgaben!$B$5:$B$104,$A21,Aufgaben!$A$5:$A$104,"&lt;&gt;",Aufgaben!$J$5:$J$104,"Blockiert")&gt;0,"Blockiert",IF(AND($J21&gt;0,$D21&lt;TODAY()),"Start überschritten",IF($G21&gt;Parameter!$B$5,"Dauer prüfen",IF(COUNTIFS(Aufgaben!$B$5:$B$104,$A21,Aufgaben!$A$5:$A$104,"&lt;&gt;",Aufgaben!$F$5:$F$104,"&lt;&gt;",Aufgaben!$F$5:$F$104,"&lt;"&amp;TODAY(),Aufgaben!$J$5:$J$104,"&lt;&gt;Erledigt")&gt;0,"Prüfen",IF($J21=0,"Bereit",IF($D21-TODAY()&lt;=Parameter!$B$4,"Prüfen","In Vorbereitung")))))))))))</f>
        <v/>
      </c>
    </row>
    <row r="22" ht="29" customHeight="1">
      <c r="A22" s="13" t="n"/>
      <c r="B22" s="14" t="n"/>
      <c r="C22" s="15" t="n"/>
      <c r="D22" s="15" t="n"/>
      <c r="E22" s="16" t="n"/>
      <c r="F22" s="14" t="n"/>
      <c r="G22" s="19">
        <f>IF(OR($A22="",$C22="",$D22=""),"",$D22-$C22)</f>
        <v/>
      </c>
      <c r="H22" s="19">
        <f>IF($A22="","",COUNTIF(Aufgaben!$B$5:$B$104,$A22))</f>
        <v/>
      </c>
      <c r="I22" s="19">
        <f>IF($A22="","",COUNTIFS(Aufgaben!$B$5:$B$104,$A22,Aufgaben!$A$5:$A$104,"&lt;&gt;",Aufgaben!$J$5:$J$104,"Erledigt"))</f>
        <v/>
      </c>
      <c r="J22" s="19">
        <f>IF($A22="","",COUNTIFS(Aufgaben!$B$5:$B$104,$A22,Aufgaben!$A$5:$A$104,"&lt;&gt;",Aufgaben!$J$5:$J$104,"&lt;&gt;Erledigt"))</f>
        <v/>
      </c>
      <c r="K22" s="20">
        <f>IF($A22="","",IF($D22="","Start fehlt",IF($C22="","Zuschlag fehlt",IF($D22&lt;$C22,"Datumsfolge prüfen",IF($H22=0,"Aufgaben fehlen",IF(COUNTIFS(Aufgaben!$B$5:$B$104,$A22,Aufgaben!$A$5:$A$104,"&lt;&gt;",Aufgaben!$J$5:$J$104,"Blockiert")&gt;0,"Blockiert",IF(AND($J22&gt;0,$D22&lt;TODAY()),"Start überschritten",IF($G22&gt;Parameter!$B$5,"Dauer prüfen",IF(COUNTIFS(Aufgaben!$B$5:$B$104,$A22,Aufgaben!$A$5:$A$104,"&lt;&gt;",Aufgaben!$F$5:$F$104,"&lt;&gt;",Aufgaben!$F$5:$F$104,"&lt;"&amp;TODAY(),Aufgaben!$J$5:$J$104,"&lt;&gt;Erledigt")&gt;0,"Prüfen",IF($J22=0,"Bereit",IF($D22-TODAY()&lt;=Parameter!$B$4,"Prüfen","In Vorbereitung")))))))))))</f>
        <v/>
      </c>
    </row>
    <row r="23" ht="29" customHeight="1">
      <c r="A23" s="13" t="n"/>
      <c r="B23" s="14" t="n"/>
      <c r="C23" s="15" t="n"/>
      <c r="D23" s="15" t="n"/>
      <c r="E23" s="16" t="n"/>
      <c r="F23" s="14" t="n"/>
      <c r="G23" s="17">
        <f>IF(OR($A23="",$C23="",$D23=""),"",$D23-$C23)</f>
        <v/>
      </c>
      <c r="H23" s="17">
        <f>IF($A23="","",COUNTIF(Aufgaben!$B$5:$B$104,$A23))</f>
        <v/>
      </c>
      <c r="I23" s="17">
        <f>IF($A23="","",COUNTIFS(Aufgaben!$B$5:$B$104,$A23,Aufgaben!$A$5:$A$104,"&lt;&gt;",Aufgaben!$J$5:$J$104,"Erledigt"))</f>
        <v/>
      </c>
      <c r="J23" s="17">
        <f>IF($A23="","",COUNTIFS(Aufgaben!$B$5:$B$104,$A23,Aufgaben!$A$5:$A$104,"&lt;&gt;",Aufgaben!$J$5:$J$104,"&lt;&gt;Erledigt"))</f>
        <v/>
      </c>
      <c r="K23" s="18">
        <f>IF($A23="","",IF($D23="","Start fehlt",IF($C23="","Zuschlag fehlt",IF($D23&lt;$C23,"Datumsfolge prüfen",IF($H23=0,"Aufgaben fehlen",IF(COUNTIFS(Aufgaben!$B$5:$B$104,$A23,Aufgaben!$A$5:$A$104,"&lt;&gt;",Aufgaben!$J$5:$J$104,"Blockiert")&gt;0,"Blockiert",IF(AND($J23&gt;0,$D23&lt;TODAY()),"Start überschritten",IF($G23&gt;Parameter!$B$5,"Dauer prüfen",IF(COUNTIFS(Aufgaben!$B$5:$B$104,$A23,Aufgaben!$A$5:$A$104,"&lt;&gt;",Aufgaben!$F$5:$F$104,"&lt;&gt;",Aufgaben!$F$5:$F$104,"&lt;"&amp;TODAY(),Aufgaben!$J$5:$J$104,"&lt;&gt;Erledigt")&gt;0,"Prüfen",IF($J23=0,"Bereit",IF($D23-TODAY()&lt;=Parameter!$B$4,"Prüfen","In Vorbereitung")))))))))))</f>
        <v/>
      </c>
    </row>
    <row r="24" ht="29" customHeight="1">
      <c r="A24" s="13" t="n"/>
      <c r="B24" s="14" t="n"/>
      <c r="C24" s="15" t="n"/>
      <c r="D24" s="15" t="n"/>
      <c r="E24" s="16" t="n"/>
      <c r="F24" s="14" t="n"/>
      <c r="G24" s="19">
        <f>IF(OR($A24="",$C24="",$D24=""),"",$D24-$C24)</f>
        <v/>
      </c>
      <c r="H24" s="19">
        <f>IF($A24="","",COUNTIF(Aufgaben!$B$5:$B$104,$A24))</f>
        <v/>
      </c>
      <c r="I24" s="19">
        <f>IF($A24="","",COUNTIFS(Aufgaben!$B$5:$B$104,$A24,Aufgaben!$A$5:$A$104,"&lt;&gt;",Aufgaben!$J$5:$J$104,"Erledigt"))</f>
        <v/>
      </c>
      <c r="J24" s="19">
        <f>IF($A24="","",COUNTIFS(Aufgaben!$B$5:$B$104,$A24,Aufgaben!$A$5:$A$104,"&lt;&gt;",Aufgaben!$J$5:$J$104,"&lt;&gt;Erledigt"))</f>
        <v/>
      </c>
      <c r="K24" s="20">
        <f>IF($A24="","",IF($D24="","Start fehlt",IF($C24="","Zuschlag fehlt",IF($D24&lt;$C24,"Datumsfolge prüfen",IF($H24=0,"Aufgaben fehlen",IF(COUNTIFS(Aufgaben!$B$5:$B$104,$A24,Aufgaben!$A$5:$A$104,"&lt;&gt;",Aufgaben!$J$5:$J$104,"Blockiert")&gt;0,"Blockiert",IF(AND($J24&gt;0,$D24&lt;TODAY()),"Start überschritten",IF($G24&gt;Parameter!$B$5,"Dauer prüfen",IF(COUNTIFS(Aufgaben!$B$5:$B$104,$A24,Aufgaben!$A$5:$A$104,"&lt;&gt;",Aufgaben!$F$5:$F$104,"&lt;&gt;",Aufgaben!$F$5:$F$104,"&lt;"&amp;TODAY(),Aufgaben!$J$5:$J$104,"&lt;&gt;Erledigt")&gt;0,"Prüfen",IF($J24=0,"Bereit",IF($D24-TODAY()&lt;=Parameter!$B$4,"Prüfen","In Vorbereitung")))))))))))</f>
        <v/>
      </c>
    </row>
    <row r="25" ht="29" customHeight="1">
      <c r="A25" s="13" t="n"/>
      <c r="B25" s="14" t="n"/>
      <c r="C25" s="15" t="n"/>
      <c r="D25" s="15" t="n"/>
      <c r="E25" s="16" t="n"/>
      <c r="F25" s="14" t="n"/>
      <c r="G25" s="17">
        <f>IF(OR($A25="",$C25="",$D25=""),"",$D25-$C25)</f>
        <v/>
      </c>
      <c r="H25" s="17">
        <f>IF($A25="","",COUNTIF(Aufgaben!$B$5:$B$104,$A25))</f>
        <v/>
      </c>
      <c r="I25" s="17">
        <f>IF($A25="","",COUNTIFS(Aufgaben!$B$5:$B$104,$A25,Aufgaben!$A$5:$A$104,"&lt;&gt;",Aufgaben!$J$5:$J$104,"Erledigt"))</f>
        <v/>
      </c>
      <c r="J25" s="17">
        <f>IF($A25="","",COUNTIFS(Aufgaben!$B$5:$B$104,$A25,Aufgaben!$A$5:$A$104,"&lt;&gt;",Aufgaben!$J$5:$J$104,"&lt;&gt;Erledigt"))</f>
        <v/>
      </c>
      <c r="K25" s="18">
        <f>IF($A25="","",IF($D25="","Start fehlt",IF($C25="","Zuschlag fehlt",IF($D25&lt;$C25,"Datumsfolge prüfen",IF($H25=0,"Aufgaben fehlen",IF(COUNTIFS(Aufgaben!$B$5:$B$104,$A25,Aufgaben!$A$5:$A$104,"&lt;&gt;",Aufgaben!$J$5:$J$104,"Blockiert")&gt;0,"Blockiert",IF(AND($J25&gt;0,$D25&lt;TODAY()),"Start überschritten",IF($G25&gt;Parameter!$B$5,"Dauer prüfen",IF(COUNTIFS(Aufgaben!$B$5:$B$104,$A25,Aufgaben!$A$5:$A$104,"&lt;&gt;",Aufgaben!$F$5:$F$104,"&lt;&gt;",Aufgaben!$F$5:$F$104,"&lt;"&amp;TODAY(),Aufgaben!$J$5:$J$104,"&lt;&gt;Erledigt")&gt;0,"Prüfen",IF($J25=0,"Bereit",IF($D25-TODAY()&lt;=Parameter!$B$4,"Prüfen","In Vorbereitung")))))))))))</f>
        <v/>
      </c>
    </row>
    <row r="26" ht="29" customHeight="1">
      <c r="A26" s="13" t="n"/>
      <c r="B26" s="14" t="n"/>
      <c r="C26" s="15" t="n"/>
      <c r="D26" s="15" t="n"/>
      <c r="E26" s="16" t="n"/>
      <c r="F26" s="14" t="n"/>
      <c r="G26" s="19">
        <f>IF(OR($A26="",$C26="",$D26=""),"",$D26-$C26)</f>
        <v/>
      </c>
      <c r="H26" s="19">
        <f>IF($A26="","",COUNTIF(Aufgaben!$B$5:$B$104,$A26))</f>
        <v/>
      </c>
      <c r="I26" s="19">
        <f>IF($A26="","",COUNTIFS(Aufgaben!$B$5:$B$104,$A26,Aufgaben!$A$5:$A$104,"&lt;&gt;",Aufgaben!$J$5:$J$104,"Erledigt"))</f>
        <v/>
      </c>
      <c r="J26" s="19">
        <f>IF($A26="","",COUNTIFS(Aufgaben!$B$5:$B$104,$A26,Aufgaben!$A$5:$A$104,"&lt;&gt;",Aufgaben!$J$5:$J$104,"&lt;&gt;Erledigt"))</f>
        <v/>
      </c>
      <c r="K26" s="20">
        <f>IF($A26="","",IF($D26="","Start fehlt",IF($C26="","Zuschlag fehlt",IF($D26&lt;$C26,"Datumsfolge prüfen",IF($H26=0,"Aufgaben fehlen",IF(COUNTIFS(Aufgaben!$B$5:$B$104,$A26,Aufgaben!$A$5:$A$104,"&lt;&gt;",Aufgaben!$J$5:$J$104,"Blockiert")&gt;0,"Blockiert",IF(AND($J26&gt;0,$D26&lt;TODAY()),"Start überschritten",IF($G26&gt;Parameter!$B$5,"Dauer prüfen",IF(COUNTIFS(Aufgaben!$B$5:$B$104,$A26,Aufgaben!$A$5:$A$104,"&lt;&gt;",Aufgaben!$F$5:$F$104,"&lt;&gt;",Aufgaben!$F$5:$F$104,"&lt;"&amp;TODAY(),Aufgaben!$J$5:$J$104,"&lt;&gt;Erledigt")&gt;0,"Prüfen",IF($J26=0,"Bereit",IF($D26-TODAY()&lt;=Parameter!$B$4,"Prüfen","In Vorbereitung")))))))))))</f>
        <v/>
      </c>
    </row>
    <row r="27" ht="29" customHeight="1">
      <c r="A27" s="13" t="n"/>
      <c r="B27" s="14" t="n"/>
      <c r="C27" s="15" t="n"/>
      <c r="D27" s="15" t="n"/>
      <c r="E27" s="16" t="n"/>
      <c r="F27" s="14" t="n"/>
      <c r="G27" s="17">
        <f>IF(OR($A27="",$C27="",$D27=""),"",$D27-$C27)</f>
        <v/>
      </c>
      <c r="H27" s="17">
        <f>IF($A27="","",COUNTIF(Aufgaben!$B$5:$B$104,$A27))</f>
        <v/>
      </c>
      <c r="I27" s="17">
        <f>IF($A27="","",COUNTIFS(Aufgaben!$B$5:$B$104,$A27,Aufgaben!$A$5:$A$104,"&lt;&gt;",Aufgaben!$J$5:$J$104,"Erledigt"))</f>
        <v/>
      </c>
      <c r="J27" s="17">
        <f>IF($A27="","",COUNTIFS(Aufgaben!$B$5:$B$104,$A27,Aufgaben!$A$5:$A$104,"&lt;&gt;",Aufgaben!$J$5:$J$104,"&lt;&gt;Erledigt"))</f>
        <v/>
      </c>
      <c r="K27" s="18">
        <f>IF($A27="","",IF($D27="","Start fehlt",IF($C27="","Zuschlag fehlt",IF($D27&lt;$C27,"Datumsfolge prüfen",IF($H27=0,"Aufgaben fehlen",IF(COUNTIFS(Aufgaben!$B$5:$B$104,$A27,Aufgaben!$A$5:$A$104,"&lt;&gt;",Aufgaben!$J$5:$J$104,"Blockiert")&gt;0,"Blockiert",IF(AND($J27&gt;0,$D27&lt;TODAY()),"Start überschritten",IF($G27&gt;Parameter!$B$5,"Dauer prüfen",IF(COUNTIFS(Aufgaben!$B$5:$B$104,$A27,Aufgaben!$A$5:$A$104,"&lt;&gt;",Aufgaben!$F$5:$F$104,"&lt;&gt;",Aufgaben!$F$5:$F$104,"&lt;"&amp;TODAY(),Aufgaben!$J$5:$J$104,"&lt;&gt;Erledigt")&gt;0,"Prüfen",IF($J27=0,"Bereit",IF($D27-TODAY()&lt;=Parameter!$B$4,"Prüfen","In Vorbereitung")))))))))))</f>
        <v/>
      </c>
    </row>
    <row r="28" ht="29" customHeight="1">
      <c r="A28" s="13" t="n"/>
      <c r="B28" s="14" t="n"/>
      <c r="C28" s="15" t="n"/>
      <c r="D28" s="15" t="n"/>
      <c r="E28" s="16" t="n"/>
      <c r="F28" s="14" t="n"/>
      <c r="G28" s="19">
        <f>IF(OR($A28="",$C28="",$D28=""),"",$D28-$C28)</f>
        <v/>
      </c>
      <c r="H28" s="19">
        <f>IF($A28="","",COUNTIF(Aufgaben!$B$5:$B$104,$A28))</f>
        <v/>
      </c>
      <c r="I28" s="19">
        <f>IF($A28="","",COUNTIFS(Aufgaben!$B$5:$B$104,$A28,Aufgaben!$A$5:$A$104,"&lt;&gt;",Aufgaben!$J$5:$J$104,"Erledigt"))</f>
        <v/>
      </c>
      <c r="J28" s="19">
        <f>IF($A28="","",COUNTIFS(Aufgaben!$B$5:$B$104,$A28,Aufgaben!$A$5:$A$104,"&lt;&gt;",Aufgaben!$J$5:$J$104,"&lt;&gt;Erledigt"))</f>
        <v/>
      </c>
      <c r="K28" s="20">
        <f>IF($A28="","",IF($D28="","Start fehlt",IF($C28="","Zuschlag fehlt",IF($D28&lt;$C28,"Datumsfolge prüfen",IF($H28=0,"Aufgaben fehlen",IF(COUNTIFS(Aufgaben!$B$5:$B$104,$A28,Aufgaben!$A$5:$A$104,"&lt;&gt;",Aufgaben!$J$5:$J$104,"Blockiert")&gt;0,"Blockiert",IF(AND($J28&gt;0,$D28&lt;TODAY()),"Start überschritten",IF($G28&gt;Parameter!$B$5,"Dauer prüfen",IF(COUNTIFS(Aufgaben!$B$5:$B$104,$A28,Aufgaben!$A$5:$A$104,"&lt;&gt;",Aufgaben!$F$5:$F$104,"&lt;&gt;",Aufgaben!$F$5:$F$104,"&lt;"&amp;TODAY(),Aufgaben!$J$5:$J$104,"&lt;&gt;Erledigt")&gt;0,"Prüfen",IF($J28=0,"Bereit",IF($D28-TODAY()&lt;=Parameter!$B$4,"Prüfen","In Vorbereitung")))))))))))</f>
        <v/>
      </c>
    </row>
    <row r="29" ht="29" customHeight="1">
      <c r="A29" s="13" t="n"/>
      <c r="B29" s="14" t="n"/>
      <c r="C29" s="15" t="n"/>
      <c r="D29" s="15" t="n"/>
      <c r="E29" s="16" t="n"/>
      <c r="F29" s="14" t="n"/>
      <c r="G29" s="17">
        <f>IF(OR($A29="",$C29="",$D29=""),"",$D29-$C29)</f>
        <v/>
      </c>
      <c r="H29" s="17">
        <f>IF($A29="","",COUNTIF(Aufgaben!$B$5:$B$104,$A29))</f>
        <v/>
      </c>
      <c r="I29" s="17">
        <f>IF($A29="","",COUNTIFS(Aufgaben!$B$5:$B$104,$A29,Aufgaben!$A$5:$A$104,"&lt;&gt;",Aufgaben!$J$5:$J$104,"Erledigt"))</f>
        <v/>
      </c>
      <c r="J29" s="17">
        <f>IF($A29="","",COUNTIFS(Aufgaben!$B$5:$B$104,$A29,Aufgaben!$A$5:$A$104,"&lt;&gt;",Aufgaben!$J$5:$J$104,"&lt;&gt;Erledigt"))</f>
        <v/>
      </c>
      <c r="K29" s="18">
        <f>IF($A29="","",IF($D29="","Start fehlt",IF($C29="","Zuschlag fehlt",IF($D29&lt;$C29,"Datumsfolge prüfen",IF($H29=0,"Aufgaben fehlen",IF(COUNTIFS(Aufgaben!$B$5:$B$104,$A29,Aufgaben!$A$5:$A$104,"&lt;&gt;",Aufgaben!$J$5:$J$104,"Blockiert")&gt;0,"Blockiert",IF(AND($J29&gt;0,$D29&lt;TODAY()),"Start überschritten",IF($G29&gt;Parameter!$B$5,"Dauer prüfen",IF(COUNTIFS(Aufgaben!$B$5:$B$104,$A29,Aufgaben!$A$5:$A$104,"&lt;&gt;",Aufgaben!$F$5:$F$104,"&lt;&gt;",Aufgaben!$F$5:$F$104,"&lt;"&amp;TODAY(),Aufgaben!$J$5:$J$104,"&lt;&gt;Erledigt")&gt;0,"Prüfen",IF($J29=0,"Bereit",IF($D29-TODAY()&lt;=Parameter!$B$4,"Prüfen","In Vorbereitung")))))))))))</f>
        <v/>
      </c>
    </row>
    <row r="30" ht="29" customHeight="1">
      <c r="A30" s="13" t="n"/>
      <c r="B30" s="14" t="n"/>
      <c r="C30" s="15" t="n"/>
      <c r="D30" s="15" t="n"/>
      <c r="E30" s="16" t="n"/>
      <c r="F30" s="14" t="n"/>
      <c r="G30" s="19">
        <f>IF(OR($A30="",$C30="",$D30=""),"",$D30-$C30)</f>
        <v/>
      </c>
      <c r="H30" s="19">
        <f>IF($A30="","",COUNTIF(Aufgaben!$B$5:$B$104,$A30))</f>
        <v/>
      </c>
      <c r="I30" s="19">
        <f>IF($A30="","",COUNTIFS(Aufgaben!$B$5:$B$104,$A30,Aufgaben!$A$5:$A$104,"&lt;&gt;",Aufgaben!$J$5:$J$104,"Erledigt"))</f>
        <v/>
      </c>
      <c r="J30" s="19">
        <f>IF($A30="","",COUNTIFS(Aufgaben!$B$5:$B$104,$A30,Aufgaben!$A$5:$A$104,"&lt;&gt;",Aufgaben!$J$5:$J$104,"&lt;&gt;Erledigt"))</f>
        <v/>
      </c>
      <c r="K30" s="20">
        <f>IF($A30="","",IF($D30="","Start fehlt",IF($C30="","Zuschlag fehlt",IF($D30&lt;$C30,"Datumsfolge prüfen",IF($H30=0,"Aufgaben fehlen",IF(COUNTIFS(Aufgaben!$B$5:$B$104,$A30,Aufgaben!$A$5:$A$104,"&lt;&gt;",Aufgaben!$J$5:$J$104,"Blockiert")&gt;0,"Blockiert",IF(AND($J30&gt;0,$D30&lt;TODAY()),"Start überschritten",IF($G30&gt;Parameter!$B$5,"Dauer prüfen",IF(COUNTIFS(Aufgaben!$B$5:$B$104,$A30,Aufgaben!$A$5:$A$104,"&lt;&gt;",Aufgaben!$F$5:$F$104,"&lt;&gt;",Aufgaben!$F$5:$F$104,"&lt;"&amp;TODAY(),Aufgaben!$J$5:$J$104,"&lt;&gt;Erledigt")&gt;0,"Prüfen",IF($J30=0,"Bereit",IF($D30-TODAY()&lt;=Parameter!$B$4,"Prüfen","In Vorbereitung")))))))))))</f>
        <v/>
      </c>
    </row>
    <row r="31" ht="29" customHeight="1">
      <c r="A31" s="13" t="n"/>
      <c r="B31" s="14" t="n"/>
      <c r="C31" s="15" t="n"/>
      <c r="D31" s="15" t="n"/>
      <c r="E31" s="16" t="n"/>
      <c r="F31" s="14" t="n"/>
      <c r="G31" s="17">
        <f>IF(OR($A31="",$C31="",$D31=""),"",$D31-$C31)</f>
        <v/>
      </c>
      <c r="H31" s="17">
        <f>IF($A31="","",COUNTIF(Aufgaben!$B$5:$B$104,$A31))</f>
        <v/>
      </c>
      <c r="I31" s="17">
        <f>IF($A31="","",COUNTIFS(Aufgaben!$B$5:$B$104,$A31,Aufgaben!$A$5:$A$104,"&lt;&gt;",Aufgaben!$J$5:$J$104,"Erledigt"))</f>
        <v/>
      </c>
      <c r="J31" s="17">
        <f>IF($A31="","",COUNTIFS(Aufgaben!$B$5:$B$104,$A31,Aufgaben!$A$5:$A$104,"&lt;&gt;",Aufgaben!$J$5:$J$104,"&lt;&gt;Erledigt"))</f>
        <v/>
      </c>
      <c r="K31" s="18">
        <f>IF($A31="","",IF($D31="","Start fehlt",IF($C31="","Zuschlag fehlt",IF($D31&lt;$C31,"Datumsfolge prüfen",IF($H31=0,"Aufgaben fehlen",IF(COUNTIFS(Aufgaben!$B$5:$B$104,$A31,Aufgaben!$A$5:$A$104,"&lt;&gt;",Aufgaben!$J$5:$J$104,"Blockiert")&gt;0,"Blockiert",IF(AND($J31&gt;0,$D31&lt;TODAY()),"Start überschritten",IF($G31&gt;Parameter!$B$5,"Dauer prüfen",IF(COUNTIFS(Aufgaben!$B$5:$B$104,$A31,Aufgaben!$A$5:$A$104,"&lt;&gt;",Aufgaben!$F$5:$F$104,"&lt;&gt;",Aufgaben!$F$5:$F$104,"&lt;"&amp;TODAY(),Aufgaben!$J$5:$J$104,"&lt;&gt;Erledigt")&gt;0,"Prüfen",IF($J31=0,"Bereit",IF($D31-TODAY()&lt;=Parameter!$B$4,"Prüfen","In Vorbereitung")))))))))))</f>
        <v/>
      </c>
    </row>
    <row r="32" ht="29" customHeight="1">
      <c r="A32" s="13" t="n"/>
      <c r="B32" s="14" t="n"/>
      <c r="C32" s="15" t="n"/>
      <c r="D32" s="15" t="n"/>
      <c r="E32" s="16" t="n"/>
      <c r="F32" s="14" t="n"/>
      <c r="G32" s="19">
        <f>IF(OR($A32="",$C32="",$D32=""),"",$D32-$C32)</f>
        <v/>
      </c>
      <c r="H32" s="19">
        <f>IF($A32="","",COUNTIF(Aufgaben!$B$5:$B$104,$A32))</f>
        <v/>
      </c>
      <c r="I32" s="19">
        <f>IF($A32="","",COUNTIFS(Aufgaben!$B$5:$B$104,$A32,Aufgaben!$A$5:$A$104,"&lt;&gt;",Aufgaben!$J$5:$J$104,"Erledigt"))</f>
        <v/>
      </c>
      <c r="J32" s="19">
        <f>IF($A32="","",COUNTIFS(Aufgaben!$B$5:$B$104,$A32,Aufgaben!$A$5:$A$104,"&lt;&gt;",Aufgaben!$J$5:$J$104,"&lt;&gt;Erledigt"))</f>
        <v/>
      </c>
      <c r="K32" s="20">
        <f>IF($A32="","",IF($D32="","Start fehlt",IF($C32="","Zuschlag fehlt",IF($D32&lt;$C32,"Datumsfolge prüfen",IF($H32=0,"Aufgaben fehlen",IF(COUNTIFS(Aufgaben!$B$5:$B$104,$A32,Aufgaben!$A$5:$A$104,"&lt;&gt;",Aufgaben!$J$5:$J$104,"Blockiert")&gt;0,"Blockiert",IF(AND($J32&gt;0,$D32&lt;TODAY()),"Start überschritten",IF($G32&gt;Parameter!$B$5,"Dauer prüfen",IF(COUNTIFS(Aufgaben!$B$5:$B$104,$A32,Aufgaben!$A$5:$A$104,"&lt;&gt;",Aufgaben!$F$5:$F$104,"&lt;&gt;",Aufgaben!$F$5:$F$104,"&lt;"&amp;TODAY(),Aufgaben!$J$5:$J$104,"&lt;&gt;Erledigt")&gt;0,"Prüfen",IF($J32=0,"Bereit",IF($D32-TODAY()&lt;=Parameter!$B$4,"Prüfen","In Vorbereitung")))))))))))</f>
        <v/>
      </c>
    </row>
    <row r="33" ht="29" customHeight="1">
      <c r="A33" s="13" t="n"/>
      <c r="B33" s="14" t="n"/>
      <c r="C33" s="15" t="n"/>
      <c r="D33" s="15" t="n"/>
      <c r="E33" s="16" t="n"/>
      <c r="F33" s="14" t="n"/>
      <c r="G33" s="17">
        <f>IF(OR($A33="",$C33="",$D33=""),"",$D33-$C33)</f>
        <v/>
      </c>
      <c r="H33" s="17">
        <f>IF($A33="","",COUNTIF(Aufgaben!$B$5:$B$104,$A33))</f>
        <v/>
      </c>
      <c r="I33" s="17">
        <f>IF($A33="","",COUNTIFS(Aufgaben!$B$5:$B$104,$A33,Aufgaben!$A$5:$A$104,"&lt;&gt;",Aufgaben!$J$5:$J$104,"Erledigt"))</f>
        <v/>
      </c>
      <c r="J33" s="17">
        <f>IF($A33="","",COUNTIFS(Aufgaben!$B$5:$B$104,$A33,Aufgaben!$A$5:$A$104,"&lt;&gt;",Aufgaben!$J$5:$J$104,"&lt;&gt;Erledigt"))</f>
        <v/>
      </c>
      <c r="K33" s="18">
        <f>IF($A33="","",IF($D33="","Start fehlt",IF($C33="","Zuschlag fehlt",IF($D33&lt;$C33,"Datumsfolge prüfen",IF($H33=0,"Aufgaben fehlen",IF(COUNTIFS(Aufgaben!$B$5:$B$104,$A33,Aufgaben!$A$5:$A$104,"&lt;&gt;",Aufgaben!$J$5:$J$104,"Blockiert")&gt;0,"Blockiert",IF(AND($J33&gt;0,$D33&lt;TODAY()),"Start überschritten",IF($G33&gt;Parameter!$B$5,"Dauer prüfen",IF(COUNTIFS(Aufgaben!$B$5:$B$104,$A33,Aufgaben!$A$5:$A$104,"&lt;&gt;",Aufgaben!$F$5:$F$104,"&lt;&gt;",Aufgaben!$F$5:$F$104,"&lt;"&amp;TODAY(),Aufgaben!$J$5:$J$104,"&lt;&gt;Erledigt")&gt;0,"Prüfen",IF($J33=0,"Bereit",IF($D33-TODAY()&lt;=Parameter!$B$4,"Prüfen","In Vorbereitung")))))))))))</f>
        <v/>
      </c>
    </row>
    <row r="34" ht="29" customHeight="1">
      <c r="A34" s="13" t="n"/>
      <c r="B34" s="14" t="n"/>
      <c r="C34" s="15" t="n"/>
      <c r="D34" s="15" t="n"/>
      <c r="E34" s="16" t="n"/>
      <c r="F34" s="14" t="n"/>
      <c r="G34" s="19">
        <f>IF(OR($A34="",$C34="",$D34=""),"",$D34-$C34)</f>
        <v/>
      </c>
      <c r="H34" s="19">
        <f>IF($A34="","",COUNTIF(Aufgaben!$B$5:$B$104,$A34))</f>
        <v/>
      </c>
      <c r="I34" s="19">
        <f>IF($A34="","",COUNTIFS(Aufgaben!$B$5:$B$104,$A34,Aufgaben!$A$5:$A$104,"&lt;&gt;",Aufgaben!$J$5:$J$104,"Erledigt"))</f>
        <v/>
      </c>
      <c r="J34" s="19">
        <f>IF($A34="","",COUNTIFS(Aufgaben!$B$5:$B$104,$A34,Aufgaben!$A$5:$A$104,"&lt;&gt;",Aufgaben!$J$5:$J$104,"&lt;&gt;Erledigt"))</f>
        <v/>
      </c>
      <c r="K34" s="20">
        <f>IF($A34="","",IF($D34="","Start fehlt",IF($C34="","Zuschlag fehlt",IF($D34&lt;$C34,"Datumsfolge prüfen",IF($H34=0,"Aufgaben fehlen",IF(COUNTIFS(Aufgaben!$B$5:$B$104,$A34,Aufgaben!$A$5:$A$104,"&lt;&gt;",Aufgaben!$J$5:$J$104,"Blockiert")&gt;0,"Blockiert",IF(AND($J34&gt;0,$D34&lt;TODAY()),"Start überschritten",IF($G34&gt;Parameter!$B$5,"Dauer prüfen",IF(COUNTIFS(Aufgaben!$B$5:$B$104,$A34,Aufgaben!$A$5:$A$104,"&lt;&gt;",Aufgaben!$F$5:$F$104,"&lt;&gt;",Aufgaben!$F$5:$F$104,"&lt;"&amp;TODAY(),Aufgaben!$J$5:$J$104,"&lt;&gt;Erledigt")&gt;0,"Prüfen",IF($J34=0,"Bereit",IF($D34-TODAY()&lt;=Parameter!$B$4,"Prüfen","In Vorbereitung")))))))))))</f>
        <v/>
      </c>
    </row>
    <row r="35" ht="29" customHeight="1">
      <c r="A35" s="13" t="n"/>
      <c r="B35" s="14" t="n"/>
      <c r="C35" s="15" t="n"/>
      <c r="D35" s="15" t="n"/>
      <c r="E35" s="16" t="n"/>
      <c r="F35" s="14" t="n"/>
      <c r="G35" s="17">
        <f>IF(OR($A35="",$C35="",$D35=""),"",$D35-$C35)</f>
        <v/>
      </c>
      <c r="H35" s="17">
        <f>IF($A35="","",COUNTIF(Aufgaben!$B$5:$B$104,$A35))</f>
        <v/>
      </c>
      <c r="I35" s="17">
        <f>IF($A35="","",COUNTIFS(Aufgaben!$B$5:$B$104,$A35,Aufgaben!$A$5:$A$104,"&lt;&gt;",Aufgaben!$J$5:$J$104,"Erledigt"))</f>
        <v/>
      </c>
      <c r="J35" s="17">
        <f>IF($A35="","",COUNTIFS(Aufgaben!$B$5:$B$104,$A35,Aufgaben!$A$5:$A$104,"&lt;&gt;",Aufgaben!$J$5:$J$104,"&lt;&gt;Erledigt"))</f>
        <v/>
      </c>
      <c r="K35" s="18">
        <f>IF($A35="","",IF($D35="","Start fehlt",IF($C35="","Zuschlag fehlt",IF($D35&lt;$C35,"Datumsfolge prüfen",IF($H35=0,"Aufgaben fehlen",IF(COUNTIFS(Aufgaben!$B$5:$B$104,$A35,Aufgaben!$A$5:$A$104,"&lt;&gt;",Aufgaben!$J$5:$J$104,"Blockiert")&gt;0,"Blockiert",IF(AND($J35&gt;0,$D35&lt;TODAY()),"Start überschritten",IF($G35&gt;Parameter!$B$5,"Dauer prüfen",IF(COUNTIFS(Aufgaben!$B$5:$B$104,$A35,Aufgaben!$A$5:$A$104,"&lt;&gt;",Aufgaben!$F$5:$F$104,"&lt;&gt;",Aufgaben!$F$5:$F$104,"&lt;"&amp;TODAY(),Aufgaben!$J$5:$J$104,"&lt;&gt;Erledigt")&gt;0,"Prüfen",IF($J35=0,"Bereit",IF($D35-TODAY()&lt;=Parameter!$B$4,"Prüfen","In Vorbereitung")))))))))))</f>
        <v/>
      </c>
    </row>
    <row r="36" ht="29" customHeight="1">
      <c r="A36" s="13" t="n"/>
      <c r="B36" s="14" t="n"/>
      <c r="C36" s="15" t="n"/>
      <c r="D36" s="15" t="n"/>
      <c r="E36" s="16" t="n"/>
      <c r="F36" s="14" t="n"/>
      <c r="G36" s="19">
        <f>IF(OR($A36="",$C36="",$D36=""),"",$D36-$C36)</f>
        <v/>
      </c>
      <c r="H36" s="19">
        <f>IF($A36="","",COUNTIF(Aufgaben!$B$5:$B$104,$A36))</f>
        <v/>
      </c>
      <c r="I36" s="19">
        <f>IF($A36="","",COUNTIFS(Aufgaben!$B$5:$B$104,$A36,Aufgaben!$A$5:$A$104,"&lt;&gt;",Aufgaben!$J$5:$J$104,"Erledigt"))</f>
        <v/>
      </c>
      <c r="J36" s="19">
        <f>IF($A36="","",COUNTIFS(Aufgaben!$B$5:$B$104,$A36,Aufgaben!$A$5:$A$104,"&lt;&gt;",Aufgaben!$J$5:$J$104,"&lt;&gt;Erledigt"))</f>
        <v/>
      </c>
      <c r="K36" s="20">
        <f>IF($A36="","",IF($D36="","Start fehlt",IF($C36="","Zuschlag fehlt",IF($D36&lt;$C36,"Datumsfolge prüfen",IF($H36=0,"Aufgaben fehlen",IF(COUNTIFS(Aufgaben!$B$5:$B$104,$A36,Aufgaben!$A$5:$A$104,"&lt;&gt;",Aufgaben!$J$5:$J$104,"Blockiert")&gt;0,"Blockiert",IF(AND($J36&gt;0,$D36&lt;TODAY()),"Start überschritten",IF($G36&gt;Parameter!$B$5,"Dauer prüfen",IF(COUNTIFS(Aufgaben!$B$5:$B$104,$A36,Aufgaben!$A$5:$A$104,"&lt;&gt;",Aufgaben!$F$5:$F$104,"&lt;&gt;",Aufgaben!$F$5:$F$104,"&lt;"&amp;TODAY(),Aufgaben!$J$5:$J$104,"&lt;&gt;Erledigt")&gt;0,"Prüfen",IF($J36=0,"Bereit",IF($D36-TODAY()&lt;=Parameter!$B$4,"Prüfen","In Vorbereitung")))))))))))</f>
        <v/>
      </c>
    </row>
    <row r="37" ht="29" customHeight="1">
      <c r="A37" s="13" t="n"/>
      <c r="B37" s="14" t="n"/>
      <c r="C37" s="15" t="n"/>
      <c r="D37" s="15" t="n"/>
      <c r="E37" s="16" t="n"/>
      <c r="F37" s="14" t="n"/>
      <c r="G37" s="17">
        <f>IF(OR($A37="",$C37="",$D37=""),"",$D37-$C37)</f>
        <v/>
      </c>
      <c r="H37" s="17">
        <f>IF($A37="","",COUNTIF(Aufgaben!$B$5:$B$104,$A37))</f>
        <v/>
      </c>
      <c r="I37" s="17">
        <f>IF($A37="","",COUNTIFS(Aufgaben!$B$5:$B$104,$A37,Aufgaben!$A$5:$A$104,"&lt;&gt;",Aufgaben!$J$5:$J$104,"Erledigt"))</f>
        <v/>
      </c>
      <c r="J37" s="17">
        <f>IF($A37="","",COUNTIFS(Aufgaben!$B$5:$B$104,$A37,Aufgaben!$A$5:$A$104,"&lt;&gt;",Aufgaben!$J$5:$J$104,"&lt;&gt;Erledigt"))</f>
        <v/>
      </c>
      <c r="K37" s="18">
        <f>IF($A37="","",IF($D37="","Start fehlt",IF($C37="","Zuschlag fehlt",IF($D37&lt;$C37,"Datumsfolge prüfen",IF($H37=0,"Aufgaben fehlen",IF(COUNTIFS(Aufgaben!$B$5:$B$104,$A37,Aufgaben!$A$5:$A$104,"&lt;&gt;",Aufgaben!$J$5:$J$104,"Blockiert")&gt;0,"Blockiert",IF(AND($J37&gt;0,$D37&lt;TODAY()),"Start überschritten",IF($G37&gt;Parameter!$B$5,"Dauer prüfen",IF(COUNTIFS(Aufgaben!$B$5:$B$104,$A37,Aufgaben!$A$5:$A$104,"&lt;&gt;",Aufgaben!$F$5:$F$104,"&lt;&gt;",Aufgaben!$F$5:$F$104,"&lt;"&amp;TODAY(),Aufgaben!$J$5:$J$104,"&lt;&gt;Erledigt")&gt;0,"Prüfen",IF($J37=0,"Bereit",IF($D37-TODAY()&lt;=Parameter!$B$4,"Prüfen","In Vorbereitung")))))))))))</f>
        <v/>
      </c>
    </row>
    <row r="38" ht="29" customHeight="1">
      <c r="A38" s="13" t="n"/>
      <c r="B38" s="14" t="n"/>
      <c r="C38" s="15" t="n"/>
      <c r="D38" s="15" t="n"/>
      <c r="E38" s="16" t="n"/>
      <c r="F38" s="14" t="n"/>
      <c r="G38" s="19">
        <f>IF(OR($A38="",$C38="",$D38=""),"",$D38-$C38)</f>
        <v/>
      </c>
      <c r="H38" s="19">
        <f>IF($A38="","",COUNTIF(Aufgaben!$B$5:$B$104,$A38))</f>
        <v/>
      </c>
      <c r="I38" s="19">
        <f>IF($A38="","",COUNTIFS(Aufgaben!$B$5:$B$104,$A38,Aufgaben!$A$5:$A$104,"&lt;&gt;",Aufgaben!$J$5:$J$104,"Erledigt"))</f>
        <v/>
      </c>
      <c r="J38" s="19">
        <f>IF($A38="","",COUNTIFS(Aufgaben!$B$5:$B$104,$A38,Aufgaben!$A$5:$A$104,"&lt;&gt;",Aufgaben!$J$5:$J$104,"&lt;&gt;Erledigt"))</f>
        <v/>
      </c>
      <c r="K38" s="20">
        <f>IF($A38="","",IF($D38="","Start fehlt",IF($C38="","Zuschlag fehlt",IF($D38&lt;$C38,"Datumsfolge prüfen",IF($H38=0,"Aufgaben fehlen",IF(COUNTIFS(Aufgaben!$B$5:$B$104,$A38,Aufgaben!$A$5:$A$104,"&lt;&gt;",Aufgaben!$J$5:$J$104,"Blockiert")&gt;0,"Blockiert",IF(AND($J38&gt;0,$D38&lt;TODAY()),"Start überschritten",IF($G38&gt;Parameter!$B$5,"Dauer prüfen",IF(COUNTIFS(Aufgaben!$B$5:$B$104,$A38,Aufgaben!$A$5:$A$104,"&lt;&gt;",Aufgaben!$F$5:$F$104,"&lt;&gt;",Aufgaben!$F$5:$F$104,"&lt;"&amp;TODAY(),Aufgaben!$J$5:$J$104,"&lt;&gt;Erledigt")&gt;0,"Prüfen",IF($J38=0,"Bereit",IF($D38-TODAY()&lt;=Parameter!$B$4,"Prüfen","In Vorbereitung")))))))))))</f>
        <v/>
      </c>
    </row>
    <row r="39" ht="29" customHeight="1">
      <c r="A39" s="13" t="n"/>
      <c r="B39" s="14" t="n"/>
      <c r="C39" s="15" t="n"/>
      <c r="D39" s="15" t="n"/>
      <c r="E39" s="16" t="n"/>
      <c r="F39" s="14" t="n"/>
      <c r="G39" s="17">
        <f>IF(OR($A39="",$C39="",$D39=""),"",$D39-$C39)</f>
        <v/>
      </c>
      <c r="H39" s="17">
        <f>IF($A39="","",COUNTIF(Aufgaben!$B$5:$B$104,$A39))</f>
        <v/>
      </c>
      <c r="I39" s="17">
        <f>IF($A39="","",COUNTIFS(Aufgaben!$B$5:$B$104,$A39,Aufgaben!$A$5:$A$104,"&lt;&gt;",Aufgaben!$J$5:$J$104,"Erledigt"))</f>
        <v/>
      </c>
      <c r="J39" s="17">
        <f>IF($A39="","",COUNTIFS(Aufgaben!$B$5:$B$104,$A39,Aufgaben!$A$5:$A$104,"&lt;&gt;",Aufgaben!$J$5:$J$104,"&lt;&gt;Erledigt"))</f>
        <v/>
      </c>
      <c r="K39" s="18">
        <f>IF($A39="","",IF($D39="","Start fehlt",IF($C39="","Zuschlag fehlt",IF($D39&lt;$C39,"Datumsfolge prüfen",IF($H39=0,"Aufgaben fehlen",IF(COUNTIFS(Aufgaben!$B$5:$B$104,$A39,Aufgaben!$A$5:$A$104,"&lt;&gt;",Aufgaben!$J$5:$J$104,"Blockiert")&gt;0,"Blockiert",IF(AND($J39&gt;0,$D39&lt;TODAY()),"Start überschritten",IF($G39&gt;Parameter!$B$5,"Dauer prüfen",IF(COUNTIFS(Aufgaben!$B$5:$B$104,$A39,Aufgaben!$A$5:$A$104,"&lt;&gt;",Aufgaben!$F$5:$F$104,"&lt;&gt;",Aufgaben!$F$5:$F$104,"&lt;"&amp;TODAY(),Aufgaben!$J$5:$J$104,"&lt;&gt;Erledigt")&gt;0,"Prüfen",IF($J39=0,"Bereit",IF($D39-TODAY()&lt;=Parameter!$B$4,"Prüfen","In Vorbereitung")))))))))))</f>
        <v/>
      </c>
    </row>
    <row r="40" ht="29" customHeight="1">
      <c r="A40" s="13" t="n"/>
      <c r="B40" s="14" t="n"/>
      <c r="C40" s="15" t="n"/>
      <c r="D40" s="15" t="n"/>
      <c r="E40" s="16" t="n"/>
      <c r="F40" s="14" t="n"/>
      <c r="G40" s="19">
        <f>IF(OR($A40="",$C40="",$D40=""),"",$D40-$C40)</f>
        <v/>
      </c>
      <c r="H40" s="19">
        <f>IF($A40="","",COUNTIF(Aufgaben!$B$5:$B$104,$A40))</f>
        <v/>
      </c>
      <c r="I40" s="19">
        <f>IF($A40="","",COUNTIFS(Aufgaben!$B$5:$B$104,$A40,Aufgaben!$A$5:$A$104,"&lt;&gt;",Aufgaben!$J$5:$J$104,"Erledigt"))</f>
        <v/>
      </c>
      <c r="J40" s="19">
        <f>IF($A40="","",COUNTIFS(Aufgaben!$B$5:$B$104,$A40,Aufgaben!$A$5:$A$104,"&lt;&gt;",Aufgaben!$J$5:$J$104,"&lt;&gt;Erledigt"))</f>
        <v/>
      </c>
      <c r="K40" s="20">
        <f>IF($A40="","",IF($D40="","Start fehlt",IF($C40="","Zuschlag fehlt",IF($D40&lt;$C40,"Datumsfolge prüfen",IF($H40=0,"Aufgaben fehlen",IF(COUNTIFS(Aufgaben!$B$5:$B$104,$A40,Aufgaben!$A$5:$A$104,"&lt;&gt;",Aufgaben!$J$5:$J$104,"Blockiert")&gt;0,"Blockiert",IF(AND($J40&gt;0,$D40&lt;TODAY()),"Start überschritten",IF($G40&gt;Parameter!$B$5,"Dauer prüfen",IF(COUNTIFS(Aufgaben!$B$5:$B$104,$A40,Aufgaben!$A$5:$A$104,"&lt;&gt;",Aufgaben!$F$5:$F$104,"&lt;&gt;",Aufgaben!$F$5:$F$104,"&lt;"&amp;TODAY(),Aufgaben!$J$5:$J$104,"&lt;&gt;Erledigt")&gt;0,"Prüfen",IF($J40=0,"Bereit",IF($D40-TODAY()&lt;=Parameter!$B$4,"Prüfen","In Vorbereitung")))))))))))</f>
        <v/>
      </c>
    </row>
    <row r="41" ht="29" customHeight="1">
      <c r="A41" s="13" t="n"/>
      <c r="B41" s="14" t="n"/>
      <c r="C41" s="15" t="n"/>
      <c r="D41" s="15" t="n"/>
      <c r="E41" s="16" t="n"/>
      <c r="F41" s="14" t="n"/>
      <c r="G41" s="17">
        <f>IF(OR($A41="",$C41="",$D41=""),"",$D41-$C41)</f>
        <v/>
      </c>
      <c r="H41" s="17">
        <f>IF($A41="","",COUNTIF(Aufgaben!$B$5:$B$104,$A41))</f>
        <v/>
      </c>
      <c r="I41" s="17">
        <f>IF($A41="","",COUNTIFS(Aufgaben!$B$5:$B$104,$A41,Aufgaben!$A$5:$A$104,"&lt;&gt;",Aufgaben!$J$5:$J$104,"Erledigt"))</f>
        <v/>
      </c>
      <c r="J41" s="17">
        <f>IF($A41="","",COUNTIFS(Aufgaben!$B$5:$B$104,$A41,Aufgaben!$A$5:$A$104,"&lt;&gt;",Aufgaben!$J$5:$J$104,"&lt;&gt;Erledigt"))</f>
        <v/>
      </c>
      <c r="K41" s="18">
        <f>IF($A41="","",IF($D41="","Start fehlt",IF($C41="","Zuschlag fehlt",IF($D41&lt;$C41,"Datumsfolge prüfen",IF($H41=0,"Aufgaben fehlen",IF(COUNTIFS(Aufgaben!$B$5:$B$104,$A41,Aufgaben!$A$5:$A$104,"&lt;&gt;",Aufgaben!$J$5:$J$104,"Blockiert")&gt;0,"Blockiert",IF(AND($J41&gt;0,$D41&lt;TODAY()),"Start überschritten",IF($G41&gt;Parameter!$B$5,"Dauer prüfen",IF(COUNTIFS(Aufgaben!$B$5:$B$104,$A41,Aufgaben!$A$5:$A$104,"&lt;&gt;",Aufgaben!$F$5:$F$104,"&lt;&gt;",Aufgaben!$F$5:$F$104,"&lt;"&amp;TODAY(),Aufgaben!$J$5:$J$104,"&lt;&gt;Erledigt")&gt;0,"Prüfen",IF($J41=0,"Bereit",IF($D41-TODAY()&lt;=Parameter!$B$4,"Prüfen","In Vorbereitung")))))))))))</f>
        <v/>
      </c>
    </row>
    <row r="42" ht="29" customHeight="1">
      <c r="A42" s="13" t="n"/>
      <c r="B42" s="14" t="n"/>
      <c r="C42" s="15" t="n"/>
      <c r="D42" s="15" t="n"/>
      <c r="E42" s="16" t="n"/>
      <c r="F42" s="14" t="n"/>
      <c r="G42" s="19">
        <f>IF(OR($A42="",$C42="",$D42=""),"",$D42-$C42)</f>
        <v/>
      </c>
      <c r="H42" s="19">
        <f>IF($A42="","",COUNTIF(Aufgaben!$B$5:$B$104,$A42))</f>
        <v/>
      </c>
      <c r="I42" s="19">
        <f>IF($A42="","",COUNTIFS(Aufgaben!$B$5:$B$104,$A42,Aufgaben!$A$5:$A$104,"&lt;&gt;",Aufgaben!$J$5:$J$104,"Erledigt"))</f>
        <v/>
      </c>
      <c r="J42" s="19">
        <f>IF($A42="","",COUNTIFS(Aufgaben!$B$5:$B$104,$A42,Aufgaben!$A$5:$A$104,"&lt;&gt;",Aufgaben!$J$5:$J$104,"&lt;&gt;Erledigt"))</f>
        <v/>
      </c>
      <c r="K42" s="20">
        <f>IF($A42="","",IF($D42="","Start fehlt",IF($C42="","Zuschlag fehlt",IF($D42&lt;$C42,"Datumsfolge prüfen",IF($H42=0,"Aufgaben fehlen",IF(COUNTIFS(Aufgaben!$B$5:$B$104,$A42,Aufgaben!$A$5:$A$104,"&lt;&gt;",Aufgaben!$J$5:$J$104,"Blockiert")&gt;0,"Blockiert",IF(AND($J42&gt;0,$D42&lt;TODAY()),"Start überschritten",IF($G42&gt;Parameter!$B$5,"Dauer prüfen",IF(COUNTIFS(Aufgaben!$B$5:$B$104,$A42,Aufgaben!$A$5:$A$104,"&lt;&gt;",Aufgaben!$F$5:$F$104,"&lt;&gt;",Aufgaben!$F$5:$F$104,"&lt;"&amp;TODAY(),Aufgaben!$J$5:$J$104,"&lt;&gt;Erledigt")&gt;0,"Prüfen",IF($J42=0,"Bereit",IF($D42-TODAY()&lt;=Parameter!$B$4,"Prüfen","In Vorbereitung")))))))))))</f>
        <v/>
      </c>
    </row>
    <row r="43" ht="29" customHeight="1">
      <c r="A43" s="13" t="n"/>
      <c r="B43" s="14" t="n"/>
      <c r="C43" s="15" t="n"/>
      <c r="D43" s="15" t="n"/>
      <c r="E43" s="16" t="n"/>
      <c r="F43" s="14" t="n"/>
      <c r="G43" s="17">
        <f>IF(OR($A43="",$C43="",$D43=""),"",$D43-$C43)</f>
        <v/>
      </c>
      <c r="H43" s="17">
        <f>IF($A43="","",COUNTIF(Aufgaben!$B$5:$B$104,$A43))</f>
        <v/>
      </c>
      <c r="I43" s="17">
        <f>IF($A43="","",COUNTIFS(Aufgaben!$B$5:$B$104,$A43,Aufgaben!$A$5:$A$104,"&lt;&gt;",Aufgaben!$J$5:$J$104,"Erledigt"))</f>
        <v/>
      </c>
      <c r="J43" s="17">
        <f>IF($A43="","",COUNTIFS(Aufgaben!$B$5:$B$104,$A43,Aufgaben!$A$5:$A$104,"&lt;&gt;",Aufgaben!$J$5:$J$104,"&lt;&gt;Erledigt"))</f>
        <v/>
      </c>
      <c r="K43" s="18">
        <f>IF($A43="","",IF($D43="","Start fehlt",IF($C43="","Zuschlag fehlt",IF($D43&lt;$C43,"Datumsfolge prüfen",IF($H43=0,"Aufgaben fehlen",IF(COUNTIFS(Aufgaben!$B$5:$B$104,$A43,Aufgaben!$A$5:$A$104,"&lt;&gt;",Aufgaben!$J$5:$J$104,"Blockiert")&gt;0,"Blockiert",IF(AND($J43&gt;0,$D43&lt;TODAY()),"Start überschritten",IF($G43&gt;Parameter!$B$5,"Dauer prüfen",IF(COUNTIFS(Aufgaben!$B$5:$B$104,$A43,Aufgaben!$A$5:$A$104,"&lt;&gt;",Aufgaben!$F$5:$F$104,"&lt;&gt;",Aufgaben!$F$5:$F$104,"&lt;"&amp;TODAY(),Aufgaben!$J$5:$J$104,"&lt;&gt;Erledigt")&gt;0,"Prüfen",IF($J43=0,"Bereit",IF($D43-TODAY()&lt;=Parameter!$B$4,"Prüfen","In Vorbereitung")))))))))))</f>
        <v/>
      </c>
    </row>
    <row r="44" ht="29" customHeight="1">
      <c r="A44" s="13" t="n"/>
      <c r="B44" s="14" t="n"/>
      <c r="C44" s="15" t="n"/>
      <c r="D44" s="15" t="n"/>
      <c r="E44" s="16" t="n"/>
      <c r="F44" s="14" t="n"/>
      <c r="G44" s="19">
        <f>IF(OR($A44="",$C44="",$D44=""),"",$D44-$C44)</f>
        <v/>
      </c>
      <c r="H44" s="19">
        <f>IF($A44="","",COUNTIF(Aufgaben!$B$5:$B$104,$A44))</f>
        <v/>
      </c>
      <c r="I44" s="19">
        <f>IF($A44="","",COUNTIFS(Aufgaben!$B$5:$B$104,$A44,Aufgaben!$A$5:$A$104,"&lt;&gt;",Aufgaben!$J$5:$J$104,"Erledigt"))</f>
        <v/>
      </c>
      <c r="J44" s="19">
        <f>IF($A44="","",COUNTIFS(Aufgaben!$B$5:$B$104,$A44,Aufgaben!$A$5:$A$104,"&lt;&gt;",Aufgaben!$J$5:$J$104,"&lt;&gt;Erledigt"))</f>
        <v/>
      </c>
      <c r="K44" s="20">
        <f>IF($A44="","",IF($D44="","Start fehlt",IF($C44="","Zuschlag fehlt",IF($D44&lt;$C44,"Datumsfolge prüfen",IF($H44=0,"Aufgaben fehlen",IF(COUNTIFS(Aufgaben!$B$5:$B$104,$A44,Aufgaben!$A$5:$A$104,"&lt;&gt;",Aufgaben!$J$5:$J$104,"Blockiert")&gt;0,"Blockiert",IF(AND($J44&gt;0,$D44&lt;TODAY()),"Start überschritten",IF($G44&gt;Parameter!$B$5,"Dauer prüfen",IF(COUNTIFS(Aufgaben!$B$5:$B$104,$A44,Aufgaben!$A$5:$A$104,"&lt;&gt;",Aufgaben!$F$5:$F$104,"&lt;&gt;",Aufgaben!$F$5:$F$104,"&lt;"&amp;TODAY(),Aufgaben!$J$5:$J$104,"&lt;&gt;Erledigt")&gt;0,"Prüfen",IF($J44=0,"Bereit",IF($D44-TODAY()&lt;=Parameter!$B$4,"Prüfen","In Vorbereitung")))))))))))</f>
        <v/>
      </c>
    </row>
    <row r="45" ht="29" customHeight="1">
      <c r="A45" s="13" t="n"/>
      <c r="B45" s="14" t="n"/>
      <c r="C45" s="15" t="n"/>
      <c r="D45" s="15" t="n"/>
      <c r="E45" s="16" t="n"/>
      <c r="F45" s="14" t="n"/>
      <c r="G45" s="17">
        <f>IF(OR($A45="",$C45="",$D45=""),"",$D45-$C45)</f>
        <v/>
      </c>
      <c r="H45" s="17">
        <f>IF($A45="","",COUNTIF(Aufgaben!$B$5:$B$104,$A45))</f>
        <v/>
      </c>
      <c r="I45" s="17">
        <f>IF($A45="","",COUNTIFS(Aufgaben!$B$5:$B$104,$A45,Aufgaben!$A$5:$A$104,"&lt;&gt;",Aufgaben!$J$5:$J$104,"Erledigt"))</f>
        <v/>
      </c>
      <c r="J45" s="17">
        <f>IF($A45="","",COUNTIFS(Aufgaben!$B$5:$B$104,$A45,Aufgaben!$A$5:$A$104,"&lt;&gt;",Aufgaben!$J$5:$J$104,"&lt;&gt;Erledigt"))</f>
        <v/>
      </c>
      <c r="K45" s="18">
        <f>IF($A45="","",IF($D45="","Start fehlt",IF($C45="","Zuschlag fehlt",IF($D45&lt;$C45,"Datumsfolge prüfen",IF($H45=0,"Aufgaben fehlen",IF(COUNTIFS(Aufgaben!$B$5:$B$104,$A45,Aufgaben!$A$5:$A$104,"&lt;&gt;",Aufgaben!$J$5:$J$104,"Blockiert")&gt;0,"Blockiert",IF(AND($J45&gt;0,$D45&lt;TODAY()),"Start überschritten",IF($G45&gt;Parameter!$B$5,"Dauer prüfen",IF(COUNTIFS(Aufgaben!$B$5:$B$104,$A45,Aufgaben!$A$5:$A$104,"&lt;&gt;",Aufgaben!$F$5:$F$104,"&lt;&gt;",Aufgaben!$F$5:$F$104,"&lt;"&amp;TODAY(),Aufgaben!$J$5:$J$104,"&lt;&gt;Erledigt")&gt;0,"Prüfen",IF($J45=0,"Bereit",IF($D45-TODAY()&lt;=Parameter!$B$4,"Prüfen","In Vorbereitung")))))))))))</f>
        <v/>
      </c>
    </row>
    <row r="46" ht="29" customHeight="1">
      <c r="A46" s="13" t="n"/>
      <c r="B46" s="14" t="n"/>
      <c r="C46" s="15" t="n"/>
      <c r="D46" s="15" t="n"/>
      <c r="E46" s="16" t="n"/>
      <c r="F46" s="14" t="n"/>
      <c r="G46" s="19">
        <f>IF(OR($A46="",$C46="",$D46=""),"",$D46-$C46)</f>
        <v/>
      </c>
      <c r="H46" s="19">
        <f>IF($A46="","",COUNTIF(Aufgaben!$B$5:$B$104,$A46))</f>
        <v/>
      </c>
      <c r="I46" s="19">
        <f>IF($A46="","",COUNTIFS(Aufgaben!$B$5:$B$104,$A46,Aufgaben!$A$5:$A$104,"&lt;&gt;",Aufgaben!$J$5:$J$104,"Erledigt"))</f>
        <v/>
      </c>
      <c r="J46" s="19">
        <f>IF($A46="","",COUNTIFS(Aufgaben!$B$5:$B$104,$A46,Aufgaben!$A$5:$A$104,"&lt;&gt;",Aufgaben!$J$5:$J$104,"&lt;&gt;Erledigt"))</f>
        <v/>
      </c>
      <c r="K46" s="20">
        <f>IF($A46="","",IF($D46="","Start fehlt",IF($C46="","Zuschlag fehlt",IF($D46&lt;$C46,"Datumsfolge prüfen",IF($H46=0,"Aufgaben fehlen",IF(COUNTIFS(Aufgaben!$B$5:$B$104,$A46,Aufgaben!$A$5:$A$104,"&lt;&gt;",Aufgaben!$J$5:$J$104,"Blockiert")&gt;0,"Blockiert",IF(AND($J46&gt;0,$D46&lt;TODAY()),"Start überschritten",IF($G46&gt;Parameter!$B$5,"Dauer prüfen",IF(COUNTIFS(Aufgaben!$B$5:$B$104,$A46,Aufgaben!$A$5:$A$104,"&lt;&gt;",Aufgaben!$F$5:$F$104,"&lt;&gt;",Aufgaben!$F$5:$F$104,"&lt;"&amp;TODAY(),Aufgaben!$J$5:$J$104,"&lt;&gt;Erledigt")&gt;0,"Prüfen",IF($J46=0,"Bereit",IF($D46-TODAY()&lt;=Parameter!$B$4,"Prüfen","In Vorbereitung")))))))))))</f>
        <v/>
      </c>
    </row>
    <row r="47" ht="29" customHeight="1">
      <c r="A47" s="13" t="n"/>
      <c r="B47" s="14" t="n"/>
      <c r="C47" s="15" t="n"/>
      <c r="D47" s="15" t="n"/>
      <c r="E47" s="16" t="n"/>
      <c r="F47" s="14" t="n"/>
      <c r="G47" s="17">
        <f>IF(OR($A47="",$C47="",$D47=""),"",$D47-$C47)</f>
        <v/>
      </c>
      <c r="H47" s="17">
        <f>IF($A47="","",COUNTIF(Aufgaben!$B$5:$B$104,$A47))</f>
        <v/>
      </c>
      <c r="I47" s="17">
        <f>IF($A47="","",COUNTIFS(Aufgaben!$B$5:$B$104,$A47,Aufgaben!$A$5:$A$104,"&lt;&gt;",Aufgaben!$J$5:$J$104,"Erledigt"))</f>
        <v/>
      </c>
      <c r="J47" s="17">
        <f>IF($A47="","",COUNTIFS(Aufgaben!$B$5:$B$104,$A47,Aufgaben!$A$5:$A$104,"&lt;&gt;",Aufgaben!$J$5:$J$104,"&lt;&gt;Erledigt"))</f>
        <v/>
      </c>
      <c r="K47" s="18">
        <f>IF($A47="","",IF($D47="","Start fehlt",IF($C47="","Zuschlag fehlt",IF($D47&lt;$C47,"Datumsfolge prüfen",IF($H47=0,"Aufgaben fehlen",IF(COUNTIFS(Aufgaben!$B$5:$B$104,$A47,Aufgaben!$A$5:$A$104,"&lt;&gt;",Aufgaben!$J$5:$J$104,"Blockiert")&gt;0,"Blockiert",IF(AND($J47&gt;0,$D47&lt;TODAY()),"Start überschritten",IF($G47&gt;Parameter!$B$5,"Dauer prüfen",IF(COUNTIFS(Aufgaben!$B$5:$B$104,$A47,Aufgaben!$A$5:$A$104,"&lt;&gt;",Aufgaben!$F$5:$F$104,"&lt;&gt;",Aufgaben!$F$5:$F$104,"&lt;"&amp;TODAY(),Aufgaben!$J$5:$J$104,"&lt;&gt;Erledigt")&gt;0,"Prüfen",IF($J47=0,"Bereit",IF($D47-TODAY()&lt;=Parameter!$B$4,"Prüfen","In Vorbereitung")))))))))))</f>
        <v/>
      </c>
    </row>
    <row r="48" ht="29" customHeight="1">
      <c r="A48" s="13" t="n"/>
      <c r="B48" s="14" t="n"/>
      <c r="C48" s="15" t="n"/>
      <c r="D48" s="15" t="n"/>
      <c r="E48" s="16" t="n"/>
      <c r="F48" s="14" t="n"/>
      <c r="G48" s="19">
        <f>IF(OR($A48="",$C48="",$D48=""),"",$D48-$C48)</f>
        <v/>
      </c>
      <c r="H48" s="19">
        <f>IF($A48="","",COUNTIF(Aufgaben!$B$5:$B$104,$A48))</f>
        <v/>
      </c>
      <c r="I48" s="19">
        <f>IF($A48="","",COUNTIFS(Aufgaben!$B$5:$B$104,$A48,Aufgaben!$A$5:$A$104,"&lt;&gt;",Aufgaben!$J$5:$J$104,"Erledigt"))</f>
        <v/>
      </c>
      <c r="J48" s="19">
        <f>IF($A48="","",COUNTIFS(Aufgaben!$B$5:$B$104,$A48,Aufgaben!$A$5:$A$104,"&lt;&gt;",Aufgaben!$J$5:$J$104,"&lt;&gt;Erledigt"))</f>
        <v/>
      </c>
      <c r="K48" s="20">
        <f>IF($A48="","",IF($D48="","Start fehlt",IF($C48="","Zuschlag fehlt",IF($D48&lt;$C48,"Datumsfolge prüfen",IF($H48=0,"Aufgaben fehlen",IF(COUNTIFS(Aufgaben!$B$5:$B$104,$A48,Aufgaben!$A$5:$A$104,"&lt;&gt;",Aufgaben!$J$5:$J$104,"Blockiert")&gt;0,"Blockiert",IF(AND($J48&gt;0,$D48&lt;TODAY()),"Start überschritten",IF($G48&gt;Parameter!$B$5,"Dauer prüfen",IF(COUNTIFS(Aufgaben!$B$5:$B$104,$A48,Aufgaben!$A$5:$A$104,"&lt;&gt;",Aufgaben!$F$5:$F$104,"&lt;&gt;",Aufgaben!$F$5:$F$104,"&lt;"&amp;TODAY(),Aufgaben!$J$5:$J$104,"&lt;&gt;Erledigt")&gt;0,"Prüfen",IF($J48=0,"Bereit",IF($D48-TODAY()&lt;=Parameter!$B$4,"Prüfen","In Vorbereitung")))))))))))</f>
        <v/>
      </c>
    </row>
    <row r="49" ht="29" customHeight="1">
      <c r="A49" s="13" t="n"/>
      <c r="B49" s="14" t="n"/>
      <c r="C49" s="15" t="n"/>
      <c r="D49" s="15" t="n"/>
      <c r="E49" s="16" t="n"/>
      <c r="F49" s="14" t="n"/>
      <c r="G49" s="17">
        <f>IF(OR($A49="",$C49="",$D49=""),"",$D49-$C49)</f>
        <v/>
      </c>
      <c r="H49" s="17">
        <f>IF($A49="","",COUNTIF(Aufgaben!$B$5:$B$104,$A49))</f>
        <v/>
      </c>
      <c r="I49" s="17">
        <f>IF($A49="","",COUNTIFS(Aufgaben!$B$5:$B$104,$A49,Aufgaben!$A$5:$A$104,"&lt;&gt;",Aufgaben!$J$5:$J$104,"Erledigt"))</f>
        <v/>
      </c>
      <c r="J49" s="17">
        <f>IF($A49="","",COUNTIFS(Aufgaben!$B$5:$B$104,$A49,Aufgaben!$A$5:$A$104,"&lt;&gt;",Aufgaben!$J$5:$J$104,"&lt;&gt;Erledigt"))</f>
        <v/>
      </c>
      <c r="K49" s="18">
        <f>IF($A49="","",IF($D49="","Start fehlt",IF($C49="","Zuschlag fehlt",IF($D49&lt;$C49,"Datumsfolge prüfen",IF($H49=0,"Aufgaben fehlen",IF(COUNTIFS(Aufgaben!$B$5:$B$104,$A49,Aufgaben!$A$5:$A$104,"&lt;&gt;",Aufgaben!$J$5:$J$104,"Blockiert")&gt;0,"Blockiert",IF(AND($J49&gt;0,$D49&lt;TODAY()),"Start überschritten",IF($G49&gt;Parameter!$B$5,"Dauer prüfen",IF(COUNTIFS(Aufgaben!$B$5:$B$104,$A49,Aufgaben!$A$5:$A$104,"&lt;&gt;",Aufgaben!$F$5:$F$104,"&lt;&gt;",Aufgaben!$F$5:$F$104,"&lt;"&amp;TODAY(),Aufgaben!$J$5:$J$104,"&lt;&gt;Erledigt")&gt;0,"Prüfen",IF($J49=0,"Bereit",IF($D49-TODAY()&lt;=Parameter!$B$4,"Prüfen","In Vorbereitung")))))))))))</f>
        <v/>
      </c>
    </row>
    <row r="50" ht="29" customHeight="1">
      <c r="A50" s="13" t="n"/>
      <c r="B50" s="14" t="n"/>
      <c r="C50" s="15" t="n"/>
      <c r="D50" s="15" t="n"/>
      <c r="E50" s="16" t="n"/>
      <c r="F50" s="14" t="n"/>
      <c r="G50" s="19">
        <f>IF(OR($A50="",$C50="",$D50=""),"",$D50-$C50)</f>
        <v/>
      </c>
      <c r="H50" s="19">
        <f>IF($A50="","",COUNTIF(Aufgaben!$B$5:$B$104,$A50))</f>
        <v/>
      </c>
      <c r="I50" s="19">
        <f>IF($A50="","",COUNTIFS(Aufgaben!$B$5:$B$104,$A50,Aufgaben!$A$5:$A$104,"&lt;&gt;",Aufgaben!$J$5:$J$104,"Erledigt"))</f>
        <v/>
      </c>
      <c r="J50" s="19">
        <f>IF($A50="","",COUNTIFS(Aufgaben!$B$5:$B$104,$A50,Aufgaben!$A$5:$A$104,"&lt;&gt;",Aufgaben!$J$5:$J$104,"&lt;&gt;Erledigt"))</f>
        <v/>
      </c>
      <c r="K50" s="20">
        <f>IF($A50="","",IF($D50="","Start fehlt",IF($C50="","Zuschlag fehlt",IF($D50&lt;$C50,"Datumsfolge prüfen",IF($H50=0,"Aufgaben fehlen",IF(COUNTIFS(Aufgaben!$B$5:$B$104,$A50,Aufgaben!$A$5:$A$104,"&lt;&gt;",Aufgaben!$J$5:$J$104,"Blockiert")&gt;0,"Blockiert",IF(AND($J50&gt;0,$D50&lt;TODAY()),"Start überschritten",IF($G50&gt;Parameter!$B$5,"Dauer prüfen",IF(COUNTIFS(Aufgaben!$B$5:$B$104,$A50,Aufgaben!$A$5:$A$104,"&lt;&gt;",Aufgaben!$F$5:$F$104,"&lt;&gt;",Aufgaben!$F$5:$F$104,"&lt;"&amp;TODAY(),Aufgaben!$J$5:$J$104,"&lt;&gt;Erledigt")&gt;0,"Prüfen",IF($J50=0,"Bereit",IF($D50-TODAY()&lt;=Parameter!$B$4,"Prüfen","In Vorbereitung")))))))))))</f>
        <v/>
      </c>
    </row>
    <row r="51" ht="29" customHeight="1">
      <c r="A51" s="13" t="n"/>
      <c r="B51" s="14" t="n"/>
      <c r="C51" s="15" t="n"/>
      <c r="D51" s="15" t="n"/>
      <c r="E51" s="16" t="n"/>
      <c r="F51" s="14" t="n"/>
      <c r="G51" s="17">
        <f>IF(OR($A51="",$C51="",$D51=""),"",$D51-$C51)</f>
        <v/>
      </c>
      <c r="H51" s="17">
        <f>IF($A51="","",COUNTIF(Aufgaben!$B$5:$B$104,$A51))</f>
        <v/>
      </c>
      <c r="I51" s="17">
        <f>IF($A51="","",COUNTIFS(Aufgaben!$B$5:$B$104,$A51,Aufgaben!$A$5:$A$104,"&lt;&gt;",Aufgaben!$J$5:$J$104,"Erledigt"))</f>
        <v/>
      </c>
      <c r="J51" s="17">
        <f>IF($A51="","",COUNTIFS(Aufgaben!$B$5:$B$104,$A51,Aufgaben!$A$5:$A$104,"&lt;&gt;",Aufgaben!$J$5:$J$104,"&lt;&gt;Erledigt"))</f>
        <v/>
      </c>
      <c r="K51" s="18">
        <f>IF($A51="","",IF($D51="","Start fehlt",IF($C51="","Zuschlag fehlt",IF($D51&lt;$C51,"Datumsfolge prüfen",IF($H51=0,"Aufgaben fehlen",IF(COUNTIFS(Aufgaben!$B$5:$B$104,$A51,Aufgaben!$A$5:$A$104,"&lt;&gt;",Aufgaben!$J$5:$J$104,"Blockiert")&gt;0,"Blockiert",IF(AND($J51&gt;0,$D51&lt;TODAY()),"Start überschritten",IF($G51&gt;Parameter!$B$5,"Dauer prüfen",IF(COUNTIFS(Aufgaben!$B$5:$B$104,$A51,Aufgaben!$A$5:$A$104,"&lt;&gt;",Aufgaben!$F$5:$F$104,"&lt;&gt;",Aufgaben!$F$5:$F$104,"&lt;"&amp;TODAY(),Aufgaben!$J$5:$J$104,"&lt;&gt;Erledigt")&gt;0,"Prüfen",IF($J51=0,"Bereit",IF($D51-TODAY()&lt;=Parameter!$B$4,"Prüfen","In Vorbereitung")))))))))))</f>
        <v/>
      </c>
    </row>
    <row r="52" ht="29" customHeight="1">
      <c r="A52" s="13" t="n"/>
      <c r="B52" s="14" t="n"/>
      <c r="C52" s="15" t="n"/>
      <c r="D52" s="15" t="n"/>
      <c r="E52" s="16" t="n"/>
      <c r="F52" s="14" t="n"/>
      <c r="G52" s="19">
        <f>IF(OR($A52="",$C52="",$D52=""),"",$D52-$C52)</f>
        <v/>
      </c>
      <c r="H52" s="19">
        <f>IF($A52="","",COUNTIF(Aufgaben!$B$5:$B$104,$A52))</f>
        <v/>
      </c>
      <c r="I52" s="19">
        <f>IF($A52="","",COUNTIFS(Aufgaben!$B$5:$B$104,$A52,Aufgaben!$A$5:$A$104,"&lt;&gt;",Aufgaben!$J$5:$J$104,"Erledigt"))</f>
        <v/>
      </c>
      <c r="J52" s="19">
        <f>IF($A52="","",COUNTIFS(Aufgaben!$B$5:$B$104,$A52,Aufgaben!$A$5:$A$104,"&lt;&gt;",Aufgaben!$J$5:$J$104,"&lt;&gt;Erledigt"))</f>
        <v/>
      </c>
      <c r="K52" s="20">
        <f>IF($A52="","",IF($D52="","Start fehlt",IF($C52="","Zuschlag fehlt",IF($D52&lt;$C52,"Datumsfolge prüfen",IF($H52=0,"Aufgaben fehlen",IF(COUNTIFS(Aufgaben!$B$5:$B$104,$A52,Aufgaben!$A$5:$A$104,"&lt;&gt;",Aufgaben!$J$5:$J$104,"Blockiert")&gt;0,"Blockiert",IF(AND($J52&gt;0,$D52&lt;TODAY()),"Start überschritten",IF($G52&gt;Parameter!$B$5,"Dauer prüfen",IF(COUNTIFS(Aufgaben!$B$5:$B$104,$A52,Aufgaben!$A$5:$A$104,"&lt;&gt;",Aufgaben!$F$5:$F$104,"&lt;&gt;",Aufgaben!$F$5:$F$104,"&lt;"&amp;TODAY(),Aufgaben!$J$5:$J$104,"&lt;&gt;Erledigt")&gt;0,"Prüfen",IF($J52=0,"Bereit",IF($D52-TODAY()&lt;=Parameter!$B$4,"Prüfen","In Vorbereitung")))))))))))</f>
        <v/>
      </c>
    </row>
    <row r="53" ht="29" customHeight="1">
      <c r="A53" s="13" t="n"/>
      <c r="B53" s="14" t="n"/>
      <c r="C53" s="15" t="n"/>
      <c r="D53" s="15" t="n"/>
      <c r="E53" s="16" t="n"/>
      <c r="F53" s="14" t="n"/>
      <c r="G53" s="17">
        <f>IF(OR($A53="",$C53="",$D53=""),"",$D53-$C53)</f>
        <v/>
      </c>
      <c r="H53" s="17">
        <f>IF($A53="","",COUNTIF(Aufgaben!$B$5:$B$104,$A53))</f>
        <v/>
      </c>
      <c r="I53" s="17">
        <f>IF($A53="","",COUNTIFS(Aufgaben!$B$5:$B$104,$A53,Aufgaben!$A$5:$A$104,"&lt;&gt;",Aufgaben!$J$5:$J$104,"Erledigt"))</f>
        <v/>
      </c>
      <c r="J53" s="17">
        <f>IF($A53="","",COUNTIFS(Aufgaben!$B$5:$B$104,$A53,Aufgaben!$A$5:$A$104,"&lt;&gt;",Aufgaben!$J$5:$J$104,"&lt;&gt;Erledigt"))</f>
        <v/>
      </c>
      <c r="K53" s="18">
        <f>IF($A53="","",IF($D53="","Start fehlt",IF($C53="","Zuschlag fehlt",IF($D53&lt;$C53,"Datumsfolge prüfen",IF($H53=0,"Aufgaben fehlen",IF(COUNTIFS(Aufgaben!$B$5:$B$104,$A53,Aufgaben!$A$5:$A$104,"&lt;&gt;",Aufgaben!$J$5:$J$104,"Blockiert")&gt;0,"Blockiert",IF(AND($J53&gt;0,$D53&lt;TODAY()),"Start überschritten",IF($G53&gt;Parameter!$B$5,"Dauer prüfen",IF(COUNTIFS(Aufgaben!$B$5:$B$104,$A53,Aufgaben!$A$5:$A$104,"&lt;&gt;",Aufgaben!$F$5:$F$104,"&lt;&gt;",Aufgaben!$F$5:$F$104,"&lt;"&amp;TODAY(),Aufgaben!$J$5:$J$104,"&lt;&gt;Erledigt")&gt;0,"Prüfen",IF($J53=0,"Bereit",IF($D53-TODAY()&lt;=Parameter!$B$4,"Prüfen","In Vorbereitung")))))))))))</f>
        <v/>
      </c>
    </row>
    <row r="54" ht="29" customHeight="1">
      <c r="A54" s="13" t="n"/>
      <c r="B54" s="14" t="n"/>
      <c r="C54" s="15" t="n"/>
      <c r="D54" s="15" t="n"/>
      <c r="E54" s="16" t="n"/>
      <c r="F54" s="14" t="n"/>
      <c r="G54" s="19">
        <f>IF(OR($A54="",$C54="",$D54=""),"",$D54-$C54)</f>
        <v/>
      </c>
      <c r="H54" s="19">
        <f>IF($A54="","",COUNTIF(Aufgaben!$B$5:$B$104,$A54))</f>
        <v/>
      </c>
      <c r="I54" s="19">
        <f>IF($A54="","",COUNTIFS(Aufgaben!$B$5:$B$104,$A54,Aufgaben!$A$5:$A$104,"&lt;&gt;",Aufgaben!$J$5:$J$104,"Erledigt"))</f>
        <v/>
      </c>
      <c r="J54" s="19">
        <f>IF($A54="","",COUNTIFS(Aufgaben!$B$5:$B$104,$A54,Aufgaben!$A$5:$A$104,"&lt;&gt;",Aufgaben!$J$5:$J$104,"&lt;&gt;Erledigt"))</f>
        <v/>
      </c>
      <c r="K54" s="20">
        <f>IF($A54="","",IF($D54="","Start fehlt",IF($C54="","Zuschlag fehlt",IF($D54&lt;$C54,"Datumsfolge prüfen",IF($H54=0,"Aufgaben fehlen",IF(COUNTIFS(Aufgaben!$B$5:$B$104,$A54,Aufgaben!$A$5:$A$104,"&lt;&gt;",Aufgaben!$J$5:$J$104,"Blockiert")&gt;0,"Blockiert",IF(AND($J54&gt;0,$D54&lt;TODAY()),"Start überschritten",IF($G54&gt;Parameter!$B$5,"Dauer prüfen",IF(COUNTIFS(Aufgaben!$B$5:$B$104,$A54,Aufgaben!$A$5:$A$104,"&lt;&gt;",Aufgaben!$F$5:$F$104,"&lt;&gt;",Aufgaben!$F$5:$F$104,"&lt;"&amp;TODAY(),Aufgaben!$J$5:$J$104,"&lt;&gt;Erledigt")&gt;0,"Prüfen",IF($J54=0,"Bereit",IF($D54-TODAY()&lt;=Parameter!$B$4,"Prüfen","In Vorbereitung")))))))))))</f>
        <v/>
      </c>
    </row>
    <row r="55" ht="29" customHeight="1">
      <c r="A55" s="13" t="n"/>
      <c r="B55" s="14" t="n"/>
      <c r="C55" s="15" t="n"/>
      <c r="D55" s="15" t="n"/>
      <c r="E55" s="16" t="n"/>
      <c r="F55" s="14" t="n"/>
      <c r="G55" s="17">
        <f>IF(OR($A55="",$C55="",$D55=""),"",$D55-$C55)</f>
        <v/>
      </c>
      <c r="H55" s="17">
        <f>IF($A55="","",COUNTIF(Aufgaben!$B$5:$B$104,$A55))</f>
        <v/>
      </c>
      <c r="I55" s="17">
        <f>IF($A55="","",COUNTIFS(Aufgaben!$B$5:$B$104,$A55,Aufgaben!$A$5:$A$104,"&lt;&gt;",Aufgaben!$J$5:$J$104,"Erledigt"))</f>
        <v/>
      </c>
      <c r="J55" s="17">
        <f>IF($A55="","",COUNTIFS(Aufgaben!$B$5:$B$104,$A55,Aufgaben!$A$5:$A$104,"&lt;&gt;",Aufgaben!$J$5:$J$104,"&lt;&gt;Erledigt"))</f>
        <v/>
      </c>
      <c r="K55" s="18">
        <f>IF($A55="","",IF($D55="","Start fehlt",IF($C55="","Zuschlag fehlt",IF($D55&lt;$C55,"Datumsfolge prüfen",IF($H55=0,"Aufgaben fehlen",IF(COUNTIFS(Aufgaben!$B$5:$B$104,$A55,Aufgaben!$A$5:$A$104,"&lt;&gt;",Aufgaben!$J$5:$J$104,"Blockiert")&gt;0,"Blockiert",IF(AND($J55&gt;0,$D55&lt;TODAY()),"Start überschritten",IF($G55&gt;Parameter!$B$5,"Dauer prüfen",IF(COUNTIFS(Aufgaben!$B$5:$B$104,$A55,Aufgaben!$A$5:$A$104,"&lt;&gt;",Aufgaben!$F$5:$F$104,"&lt;&gt;",Aufgaben!$F$5:$F$104,"&lt;"&amp;TODAY(),Aufgaben!$J$5:$J$104,"&lt;&gt;Erledigt")&gt;0,"Prüfen",IF($J55=0,"Bereit",IF($D55-TODAY()&lt;=Parameter!$B$4,"Prüfen","In Vorbereitung")))))))))))</f>
        <v/>
      </c>
    </row>
    <row r="56" ht="29" customHeight="1">
      <c r="A56" s="13" t="n"/>
      <c r="B56" s="14" t="n"/>
      <c r="C56" s="15" t="n"/>
      <c r="D56" s="15" t="n"/>
      <c r="E56" s="16" t="n"/>
      <c r="F56" s="14" t="n"/>
      <c r="G56" s="19">
        <f>IF(OR($A56="",$C56="",$D56=""),"",$D56-$C56)</f>
        <v/>
      </c>
      <c r="H56" s="19">
        <f>IF($A56="","",COUNTIF(Aufgaben!$B$5:$B$104,$A56))</f>
        <v/>
      </c>
      <c r="I56" s="19">
        <f>IF($A56="","",COUNTIFS(Aufgaben!$B$5:$B$104,$A56,Aufgaben!$A$5:$A$104,"&lt;&gt;",Aufgaben!$J$5:$J$104,"Erledigt"))</f>
        <v/>
      </c>
      <c r="J56" s="19">
        <f>IF($A56="","",COUNTIFS(Aufgaben!$B$5:$B$104,$A56,Aufgaben!$A$5:$A$104,"&lt;&gt;",Aufgaben!$J$5:$J$104,"&lt;&gt;Erledigt"))</f>
        <v/>
      </c>
      <c r="K56" s="20">
        <f>IF($A56="","",IF($D56="","Start fehlt",IF($C56="","Zuschlag fehlt",IF($D56&lt;$C56,"Datumsfolge prüfen",IF($H56=0,"Aufgaben fehlen",IF(COUNTIFS(Aufgaben!$B$5:$B$104,$A56,Aufgaben!$A$5:$A$104,"&lt;&gt;",Aufgaben!$J$5:$J$104,"Blockiert")&gt;0,"Blockiert",IF(AND($J56&gt;0,$D56&lt;TODAY()),"Start überschritten",IF($G56&gt;Parameter!$B$5,"Dauer prüfen",IF(COUNTIFS(Aufgaben!$B$5:$B$104,$A56,Aufgaben!$A$5:$A$104,"&lt;&gt;",Aufgaben!$F$5:$F$104,"&lt;&gt;",Aufgaben!$F$5:$F$104,"&lt;"&amp;TODAY(),Aufgaben!$J$5:$J$104,"&lt;&gt;Erledigt")&gt;0,"Prüfen",IF($J56=0,"Bereit",IF($D56-TODAY()&lt;=Parameter!$B$4,"Prüfen","In Vorbereitung")))))))))))</f>
        <v/>
      </c>
    </row>
    <row r="57" ht="29" customHeight="1">
      <c r="A57" s="13" t="n"/>
      <c r="B57" s="14" t="n"/>
      <c r="C57" s="15" t="n"/>
      <c r="D57" s="15" t="n"/>
      <c r="E57" s="16" t="n"/>
      <c r="F57" s="14" t="n"/>
      <c r="G57" s="17">
        <f>IF(OR($A57="",$C57="",$D57=""),"",$D57-$C57)</f>
        <v/>
      </c>
      <c r="H57" s="17">
        <f>IF($A57="","",COUNTIF(Aufgaben!$B$5:$B$104,$A57))</f>
        <v/>
      </c>
      <c r="I57" s="17">
        <f>IF($A57="","",COUNTIFS(Aufgaben!$B$5:$B$104,$A57,Aufgaben!$A$5:$A$104,"&lt;&gt;",Aufgaben!$J$5:$J$104,"Erledigt"))</f>
        <v/>
      </c>
      <c r="J57" s="17">
        <f>IF($A57="","",COUNTIFS(Aufgaben!$B$5:$B$104,$A57,Aufgaben!$A$5:$A$104,"&lt;&gt;",Aufgaben!$J$5:$J$104,"&lt;&gt;Erledigt"))</f>
        <v/>
      </c>
      <c r="K57" s="18">
        <f>IF($A57="","",IF($D57="","Start fehlt",IF($C57="","Zuschlag fehlt",IF($D57&lt;$C57,"Datumsfolge prüfen",IF($H57=0,"Aufgaben fehlen",IF(COUNTIFS(Aufgaben!$B$5:$B$104,$A57,Aufgaben!$A$5:$A$104,"&lt;&gt;",Aufgaben!$J$5:$J$104,"Blockiert")&gt;0,"Blockiert",IF(AND($J57&gt;0,$D57&lt;TODAY()),"Start überschritten",IF($G57&gt;Parameter!$B$5,"Dauer prüfen",IF(COUNTIFS(Aufgaben!$B$5:$B$104,$A57,Aufgaben!$A$5:$A$104,"&lt;&gt;",Aufgaben!$F$5:$F$104,"&lt;&gt;",Aufgaben!$F$5:$F$104,"&lt;"&amp;TODAY(),Aufgaben!$J$5:$J$104,"&lt;&gt;Erledigt")&gt;0,"Prüfen",IF($J57=0,"Bereit",IF($D57-TODAY()&lt;=Parameter!$B$4,"Prüfen","In Vorbereitung")))))))))))</f>
        <v/>
      </c>
    </row>
    <row r="58" ht="29" customHeight="1">
      <c r="A58" s="13" t="n"/>
      <c r="B58" s="14" t="n"/>
      <c r="C58" s="15" t="n"/>
      <c r="D58" s="15" t="n"/>
      <c r="E58" s="16" t="n"/>
      <c r="F58" s="14" t="n"/>
      <c r="G58" s="19">
        <f>IF(OR($A58="",$C58="",$D58=""),"",$D58-$C58)</f>
        <v/>
      </c>
      <c r="H58" s="19">
        <f>IF($A58="","",COUNTIF(Aufgaben!$B$5:$B$104,$A58))</f>
        <v/>
      </c>
      <c r="I58" s="19">
        <f>IF($A58="","",COUNTIFS(Aufgaben!$B$5:$B$104,$A58,Aufgaben!$A$5:$A$104,"&lt;&gt;",Aufgaben!$J$5:$J$104,"Erledigt"))</f>
        <v/>
      </c>
      <c r="J58" s="19">
        <f>IF($A58="","",COUNTIFS(Aufgaben!$B$5:$B$104,$A58,Aufgaben!$A$5:$A$104,"&lt;&gt;",Aufgaben!$J$5:$J$104,"&lt;&gt;Erledigt"))</f>
        <v/>
      </c>
      <c r="K58" s="20">
        <f>IF($A58="","",IF($D58="","Start fehlt",IF($C58="","Zuschlag fehlt",IF($D58&lt;$C58,"Datumsfolge prüfen",IF($H58=0,"Aufgaben fehlen",IF(COUNTIFS(Aufgaben!$B$5:$B$104,$A58,Aufgaben!$A$5:$A$104,"&lt;&gt;",Aufgaben!$J$5:$J$104,"Blockiert")&gt;0,"Blockiert",IF(AND($J58&gt;0,$D58&lt;TODAY()),"Start überschritten",IF($G58&gt;Parameter!$B$5,"Dauer prüfen",IF(COUNTIFS(Aufgaben!$B$5:$B$104,$A58,Aufgaben!$A$5:$A$104,"&lt;&gt;",Aufgaben!$F$5:$F$104,"&lt;&gt;",Aufgaben!$F$5:$F$104,"&lt;"&amp;TODAY(),Aufgaben!$J$5:$J$104,"&lt;&gt;Erledigt")&gt;0,"Prüfen",IF($J58=0,"Bereit",IF($D58-TODAY()&lt;=Parameter!$B$4,"Prüfen","In Vorbereitung")))))))))))</f>
        <v/>
      </c>
    </row>
    <row r="59" ht="29" customHeight="1">
      <c r="A59" s="13" t="n"/>
      <c r="B59" s="14" t="n"/>
      <c r="C59" s="15" t="n"/>
      <c r="D59" s="15" t="n"/>
      <c r="E59" s="16" t="n"/>
      <c r="F59" s="14" t="n"/>
      <c r="G59" s="17">
        <f>IF(OR($A59="",$C59="",$D59=""),"",$D59-$C59)</f>
        <v/>
      </c>
      <c r="H59" s="17">
        <f>IF($A59="","",COUNTIF(Aufgaben!$B$5:$B$104,$A59))</f>
        <v/>
      </c>
      <c r="I59" s="17">
        <f>IF($A59="","",COUNTIFS(Aufgaben!$B$5:$B$104,$A59,Aufgaben!$A$5:$A$104,"&lt;&gt;",Aufgaben!$J$5:$J$104,"Erledigt"))</f>
        <v/>
      </c>
      <c r="J59" s="17">
        <f>IF($A59="","",COUNTIFS(Aufgaben!$B$5:$B$104,$A59,Aufgaben!$A$5:$A$104,"&lt;&gt;",Aufgaben!$J$5:$J$104,"&lt;&gt;Erledigt"))</f>
        <v/>
      </c>
      <c r="K59" s="18">
        <f>IF($A59="","",IF($D59="","Start fehlt",IF($C59="","Zuschlag fehlt",IF($D59&lt;$C59,"Datumsfolge prüfen",IF($H59=0,"Aufgaben fehlen",IF(COUNTIFS(Aufgaben!$B$5:$B$104,$A59,Aufgaben!$A$5:$A$104,"&lt;&gt;",Aufgaben!$J$5:$J$104,"Blockiert")&gt;0,"Blockiert",IF(AND($J59&gt;0,$D59&lt;TODAY()),"Start überschritten",IF($G59&gt;Parameter!$B$5,"Dauer prüfen",IF(COUNTIFS(Aufgaben!$B$5:$B$104,$A59,Aufgaben!$A$5:$A$104,"&lt;&gt;",Aufgaben!$F$5:$F$104,"&lt;&gt;",Aufgaben!$F$5:$F$104,"&lt;"&amp;TODAY(),Aufgaben!$J$5:$J$104,"&lt;&gt;Erledigt")&gt;0,"Prüfen",IF($J59=0,"Bereit",IF($D59-TODAY()&lt;=Parameter!$B$4,"Prüfen","In Vorbereitung")))))))))))</f>
        <v/>
      </c>
    </row>
    <row r="60" ht="29" customHeight="1">
      <c r="A60" s="13" t="n"/>
      <c r="B60" s="14" t="n"/>
      <c r="C60" s="15" t="n"/>
      <c r="D60" s="15" t="n"/>
      <c r="E60" s="16" t="n"/>
      <c r="F60" s="14" t="n"/>
      <c r="G60" s="19">
        <f>IF(OR($A60="",$C60="",$D60=""),"",$D60-$C60)</f>
        <v/>
      </c>
      <c r="H60" s="19">
        <f>IF($A60="","",COUNTIF(Aufgaben!$B$5:$B$104,$A60))</f>
        <v/>
      </c>
      <c r="I60" s="19">
        <f>IF($A60="","",COUNTIFS(Aufgaben!$B$5:$B$104,$A60,Aufgaben!$A$5:$A$104,"&lt;&gt;",Aufgaben!$J$5:$J$104,"Erledigt"))</f>
        <v/>
      </c>
      <c r="J60" s="19">
        <f>IF($A60="","",COUNTIFS(Aufgaben!$B$5:$B$104,$A60,Aufgaben!$A$5:$A$104,"&lt;&gt;",Aufgaben!$J$5:$J$104,"&lt;&gt;Erledigt"))</f>
        <v/>
      </c>
      <c r="K60" s="20">
        <f>IF($A60="","",IF($D60="","Start fehlt",IF($C60="","Zuschlag fehlt",IF($D60&lt;$C60,"Datumsfolge prüfen",IF($H60=0,"Aufgaben fehlen",IF(COUNTIFS(Aufgaben!$B$5:$B$104,$A60,Aufgaben!$A$5:$A$104,"&lt;&gt;",Aufgaben!$J$5:$J$104,"Blockiert")&gt;0,"Blockiert",IF(AND($J60&gt;0,$D60&lt;TODAY()),"Start überschritten",IF($G60&gt;Parameter!$B$5,"Dauer prüfen",IF(COUNTIFS(Aufgaben!$B$5:$B$104,$A60,Aufgaben!$A$5:$A$104,"&lt;&gt;",Aufgaben!$F$5:$F$104,"&lt;&gt;",Aufgaben!$F$5:$F$104,"&lt;"&amp;TODAY(),Aufgaben!$J$5:$J$104,"&lt;&gt;Erledigt")&gt;0,"Prüfen",IF($J60=0,"Bereit",IF($D60-TODAY()&lt;=Parameter!$B$4,"Prüfen","In Vorbereitung")))))))))))</f>
        <v/>
      </c>
    </row>
    <row r="61" ht="29" customHeight="1">
      <c r="A61" s="13" t="n"/>
      <c r="B61" s="14" t="n"/>
      <c r="C61" s="15" t="n"/>
      <c r="D61" s="15" t="n"/>
      <c r="E61" s="16" t="n"/>
      <c r="F61" s="14" t="n"/>
      <c r="G61" s="17">
        <f>IF(OR($A61="",$C61="",$D61=""),"",$D61-$C61)</f>
        <v/>
      </c>
      <c r="H61" s="17">
        <f>IF($A61="","",COUNTIF(Aufgaben!$B$5:$B$104,$A61))</f>
        <v/>
      </c>
      <c r="I61" s="17">
        <f>IF($A61="","",COUNTIFS(Aufgaben!$B$5:$B$104,$A61,Aufgaben!$A$5:$A$104,"&lt;&gt;",Aufgaben!$J$5:$J$104,"Erledigt"))</f>
        <v/>
      </c>
      <c r="J61" s="17">
        <f>IF($A61="","",COUNTIFS(Aufgaben!$B$5:$B$104,$A61,Aufgaben!$A$5:$A$104,"&lt;&gt;",Aufgaben!$J$5:$J$104,"&lt;&gt;Erledigt"))</f>
        <v/>
      </c>
      <c r="K61" s="18">
        <f>IF($A61="","",IF($D61="","Start fehlt",IF($C61="","Zuschlag fehlt",IF($D61&lt;$C61,"Datumsfolge prüfen",IF($H61=0,"Aufgaben fehlen",IF(COUNTIFS(Aufgaben!$B$5:$B$104,$A61,Aufgaben!$A$5:$A$104,"&lt;&gt;",Aufgaben!$J$5:$J$104,"Blockiert")&gt;0,"Blockiert",IF(AND($J61&gt;0,$D61&lt;TODAY()),"Start überschritten",IF($G61&gt;Parameter!$B$5,"Dauer prüfen",IF(COUNTIFS(Aufgaben!$B$5:$B$104,$A61,Aufgaben!$A$5:$A$104,"&lt;&gt;",Aufgaben!$F$5:$F$104,"&lt;&gt;",Aufgaben!$F$5:$F$104,"&lt;"&amp;TODAY(),Aufgaben!$J$5:$J$104,"&lt;&gt;Erledigt")&gt;0,"Prüfen",IF($J61=0,"Bereit",IF($D61-TODAY()&lt;=Parameter!$B$4,"Prüfen","In Vorbereitung")))))))))))</f>
        <v/>
      </c>
    </row>
    <row r="62" ht="29" customHeight="1">
      <c r="A62" s="13" t="n"/>
      <c r="B62" s="14" t="n"/>
      <c r="C62" s="15" t="n"/>
      <c r="D62" s="15" t="n"/>
      <c r="E62" s="16" t="n"/>
      <c r="F62" s="14" t="n"/>
      <c r="G62" s="19">
        <f>IF(OR($A62="",$C62="",$D62=""),"",$D62-$C62)</f>
        <v/>
      </c>
      <c r="H62" s="19">
        <f>IF($A62="","",COUNTIF(Aufgaben!$B$5:$B$104,$A62))</f>
        <v/>
      </c>
      <c r="I62" s="19">
        <f>IF($A62="","",COUNTIFS(Aufgaben!$B$5:$B$104,$A62,Aufgaben!$A$5:$A$104,"&lt;&gt;",Aufgaben!$J$5:$J$104,"Erledigt"))</f>
        <v/>
      </c>
      <c r="J62" s="19">
        <f>IF($A62="","",COUNTIFS(Aufgaben!$B$5:$B$104,$A62,Aufgaben!$A$5:$A$104,"&lt;&gt;",Aufgaben!$J$5:$J$104,"&lt;&gt;Erledigt"))</f>
        <v/>
      </c>
      <c r="K62" s="20">
        <f>IF($A62="","",IF($D62="","Start fehlt",IF($C62="","Zuschlag fehlt",IF($D62&lt;$C62,"Datumsfolge prüfen",IF($H62=0,"Aufgaben fehlen",IF(COUNTIFS(Aufgaben!$B$5:$B$104,$A62,Aufgaben!$A$5:$A$104,"&lt;&gt;",Aufgaben!$J$5:$J$104,"Blockiert")&gt;0,"Blockiert",IF(AND($J62&gt;0,$D62&lt;TODAY()),"Start überschritten",IF($G62&gt;Parameter!$B$5,"Dauer prüfen",IF(COUNTIFS(Aufgaben!$B$5:$B$104,$A62,Aufgaben!$A$5:$A$104,"&lt;&gt;",Aufgaben!$F$5:$F$104,"&lt;&gt;",Aufgaben!$F$5:$F$104,"&lt;"&amp;TODAY(),Aufgaben!$J$5:$J$104,"&lt;&gt;Erledigt")&gt;0,"Prüfen",IF($J62=0,"Bereit",IF($D62-TODAY()&lt;=Parameter!$B$4,"Prüfen","In Vorbereitung")))))))))))</f>
        <v/>
      </c>
    </row>
    <row r="63" ht="29" customHeight="1">
      <c r="A63" s="13" t="n"/>
      <c r="B63" s="14" t="n"/>
      <c r="C63" s="15" t="n"/>
      <c r="D63" s="15" t="n"/>
      <c r="E63" s="16" t="n"/>
      <c r="F63" s="14" t="n"/>
      <c r="G63" s="17">
        <f>IF(OR($A63="",$C63="",$D63=""),"",$D63-$C63)</f>
        <v/>
      </c>
      <c r="H63" s="17">
        <f>IF($A63="","",COUNTIF(Aufgaben!$B$5:$B$104,$A63))</f>
        <v/>
      </c>
      <c r="I63" s="17">
        <f>IF($A63="","",COUNTIFS(Aufgaben!$B$5:$B$104,$A63,Aufgaben!$A$5:$A$104,"&lt;&gt;",Aufgaben!$J$5:$J$104,"Erledigt"))</f>
        <v/>
      </c>
      <c r="J63" s="17">
        <f>IF($A63="","",COUNTIFS(Aufgaben!$B$5:$B$104,$A63,Aufgaben!$A$5:$A$104,"&lt;&gt;",Aufgaben!$J$5:$J$104,"&lt;&gt;Erledigt"))</f>
        <v/>
      </c>
      <c r="K63" s="18">
        <f>IF($A63="","",IF($D63="","Start fehlt",IF($C63="","Zuschlag fehlt",IF($D63&lt;$C63,"Datumsfolge prüfen",IF($H63=0,"Aufgaben fehlen",IF(COUNTIFS(Aufgaben!$B$5:$B$104,$A63,Aufgaben!$A$5:$A$104,"&lt;&gt;",Aufgaben!$J$5:$J$104,"Blockiert")&gt;0,"Blockiert",IF(AND($J63&gt;0,$D63&lt;TODAY()),"Start überschritten",IF($G63&gt;Parameter!$B$5,"Dauer prüfen",IF(COUNTIFS(Aufgaben!$B$5:$B$104,$A63,Aufgaben!$A$5:$A$104,"&lt;&gt;",Aufgaben!$F$5:$F$104,"&lt;&gt;",Aufgaben!$F$5:$F$104,"&lt;"&amp;TODAY(),Aufgaben!$J$5:$J$104,"&lt;&gt;Erledigt")&gt;0,"Prüfen",IF($J63=0,"Bereit",IF($D63-TODAY()&lt;=Parameter!$B$4,"Prüfen","In Vorbereitung")))))))))))</f>
        <v/>
      </c>
    </row>
    <row r="64" ht="29" customHeight="1">
      <c r="A64" s="13" t="n"/>
      <c r="B64" s="14" t="n"/>
      <c r="C64" s="15" t="n"/>
      <c r="D64" s="15" t="n"/>
      <c r="E64" s="16" t="n"/>
      <c r="F64" s="14" t="n"/>
      <c r="G64" s="19">
        <f>IF(OR($A64="",$C64="",$D64=""),"",$D64-$C64)</f>
        <v/>
      </c>
      <c r="H64" s="19">
        <f>IF($A64="","",COUNTIF(Aufgaben!$B$5:$B$104,$A64))</f>
        <v/>
      </c>
      <c r="I64" s="19">
        <f>IF($A64="","",COUNTIFS(Aufgaben!$B$5:$B$104,$A64,Aufgaben!$A$5:$A$104,"&lt;&gt;",Aufgaben!$J$5:$J$104,"Erledigt"))</f>
        <v/>
      </c>
      <c r="J64" s="19">
        <f>IF($A64="","",COUNTIFS(Aufgaben!$B$5:$B$104,$A64,Aufgaben!$A$5:$A$104,"&lt;&gt;",Aufgaben!$J$5:$J$104,"&lt;&gt;Erledigt"))</f>
        <v/>
      </c>
      <c r="K64" s="20">
        <f>IF($A64="","",IF($D64="","Start fehlt",IF($C64="","Zuschlag fehlt",IF($D64&lt;$C64,"Datumsfolge prüfen",IF($H64=0,"Aufgaben fehlen",IF(COUNTIFS(Aufgaben!$B$5:$B$104,$A64,Aufgaben!$A$5:$A$104,"&lt;&gt;",Aufgaben!$J$5:$J$104,"Blockiert")&gt;0,"Blockiert",IF(AND($J64&gt;0,$D64&lt;TODAY()),"Start überschritten",IF($G64&gt;Parameter!$B$5,"Dauer prüfen",IF(COUNTIFS(Aufgaben!$B$5:$B$104,$A64,Aufgaben!$A$5:$A$104,"&lt;&gt;",Aufgaben!$F$5:$F$104,"&lt;&gt;",Aufgaben!$F$5:$F$104,"&lt;"&amp;TODAY(),Aufgaben!$J$5:$J$104,"&lt;&gt;Erledigt")&gt;0,"Prüfen",IF($J64=0,"Bereit",IF($D64-TODAY()&lt;=Parameter!$B$4,"Prüfen","In Vorbereitung")))))))))))</f>
        <v/>
      </c>
    </row>
    <row r="65" ht="29" customHeight="1">
      <c r="A65" s="13" t="n"/>
      <c r="B65" s="14" t="n"/>
      <c r="C65" s="15" t="n"/>
      <c r="D65" s="15" t="n"/>
      <c r="E65" s="16" t="n"/>
      <c r="F65" s="14" t="n"/>
      <c r="G65" s="17">
        <f>IF(OR($A65="",$C65="",$D65=""),"",$D65-$C65)</f>
        <v/>
      </c>
      <c r="H65" s="17">
        <f>IF($A65="","",COUNTIF(Aufgaben!$B$5:$B$104,$A65))</f>
        <v/>
      </c>
      <c r="I65" s="17">
        <f>IF($A65="","",COUNTIFS(Aufgaben!$B$5:$B$104,$A65,Aufgaben!$A$5:$A$104,"&lt;&gt;",Aufgaben!$J$5:$J$104,"Erledigt"))</f>
        <v/>
      </c>
      <c r="J65" s="17">
        <f>IF($A65="","",COUNTIFS(Aufgaben!$B$5:$B$104,$A65,Aufgaben!$A$5:$A$104,"&lt;&gt;",Aufgaben!$J$5:$J$104,"&lt;&gt;Erledigt"))</f>
        <v/>
      </c>
      <c r="K65" s="18">
        <f>IF($A65="","",IF($D65="","Start fehlt",IF($C65="","Zuschlag fehlt",IF($D65&lt;$C65,"Datumsfolge prüfen",IF($H65=0,"Aufgaben fehlen",IF(COUNTIFS(Aufgaben!$B$5:$B$104,$A65,Aufgaben!$A$5:$A$104,"&lt;&gt;",Aufgaben!$J$5:$J$104,"Blockiert")&gt;0,"Blockiert",IF(AND($J65&gt;0,$D65&lt;TODAY()),"Start überschritten",IF($G65&gt;Parameter!$B$5,"Dauer prüfen",IF(COUNTIFS(Aufgaben!$B$5:$B$104,$A65,Aufgaben!$A$5:$A$104,"&lt;&gt;",Aufgaben!$F$5:$F$104,"&lt;&gt;",Aufgaben!$F$5:$F$104,"&lt;"&amp;TODAY(),Aufgaben!$J$5:$J$104,"&lt;&gt;Erledigt")&gt;0,"Prüfen",IF($J65=0,"Bereit",IF($D65-TODAY()&lt;=Parameter!$B$4,"Prüfen","In Vorbereitung")))))))))))</f>
        <v/>
      </c>
    </row>
    <row r="66" ht="29" customHeight="1">
      <c r="A66" s="13" t="n"/>
      <c r="B66" s="14" t="n"/>
      <c r="C66" s="15" t="n"/>
      <c r="D66" s="15" t="n"/>
      <c r="E66" s="16" t="n"/>
      <c r="F66" s="14" t="n"/>
      <c r="G66" s="19">
        <f>IF(OR($A66="",$C66="",$D66=""),"",$D66-$C66)</f>
        <v/>
      </c>
      <c r="H66" s="19">
        <f>IF($A66="","",COUNTIF(Aufgaben!$B$5:$B$104,$A66))</f>
        <v/>
      </c>
      <c r="I66" s="19">
        <f>IF($A66="","",COUNTIFS(Aufgaben!$B$5:$B$104,$A66,Aufgaben!$A$5:$A$104,"&lt;&gt;",Aufgaben!$J$5:$J$104,"Erledigt"))</f>
        <v/>
      </c>
      <c r="J66" s="19">
        <f>IF($A66="","",COUNTIFS(Aufgaben!$B$5:$B$104,$A66,Aufgaben!$A$5:$A$104,"&lt;&gt;",Aufgaben!$J$5:$J$104,"&lt;&gt;Erledigt"))</f>
        <v/>
      </c>
      <c r="K66" s="20">
        <f>IF($A66="","",IF($D66="","Start fehlt",IF($C66="","Zuschlag fehlt",IF($D66&lt;$C66,"Datumsfolge prüfen",IF($H66=0,"Aufgaben fehlen",IF(COUNTIFS(Aufgaben!$B$5:$B$104,$A66,Aufgaben!$A$5:$A$104,"&lt;&gt;",Aufgaben!$J$5:$J$104,"Blockiert")&gt;0,"Blockiert",IF(AND($J66&gt;0,$D66&lt;TODAY()),"Start überschritten",IF($G66&gt;Parameter!$B$5,"Dauer prüfen",IF(COUNTIFS(Aufgaben!$B$5:$B$104,$A66,Aufgaben!$A$5:$A$104,"&lt;&gt;",Aufgaben!$F$5:$F$104,"&lt;&gt;",Aufgaben!$F$5:$F$104,"&lt;"&amp;TODAY(),Aufgaben!$J$5:$J$104,"&lt;&gt;Erledigt")&gt;0,"Prüfen",IF($J66=0,"Bereit",IF($D66-TODAY()&lt;=Parameter!$B$4,"Prüfen","In Vorbereitung")))))))))))</f>
        <v/>
      </c>
    </row>
    <row r="67" ht="29" customHeight="1">
      <c r="A67" s="13" t="n"/>
      <c r="B67" s="14" t="n"/>
      <c r="C67" s="15" t="n"/>
      <c r="D67" s="15" t="n"/>
      <c r="E67" s="16" t="n"/>
      <c r="F67" s="14" t="n"/>
      <c r="G67" s="17">
        <f>IF(OR($A67="",$C67="",$D67=""),"",$D67-$C67)</f>
        <v/>
      </c>
      <c r="H67" s="17">
        <f>IF($A67="","",COUNTIF(Aufgaben!$B$5:$B$104,$A67))</f>
        <v/>
      </c>
      <c r="I67" s="17">
        <f>IF($A67="","",COUNTIFS(Aufgaben!$B$5:$B$104,$A67,Aufgaben!$A$5:$A$104,"&lt;&gt;",Aufgaben!$J$5:$J$104,"Erledigt"))</f>
        <v/>
      </c>
      <c r="J67" s="17">
        <f>IF($A67="","",COUNTIFS(Aufgaben!$B$5:$B$104,$A67,Aufgaben!$A$5:$A$104,"&lt;&gt;",Aufgaben!$J$5:$J$104,"&lt;&gt;Erledigt"))</f>
        <v/>
      </c>
      <c r="K67" s="18">
        <f>IF($A67="","",IF($D67="","Start fehlt",IF($C67="","Zuschlag fehlt",IF($D67&lt;$C67,"Datumsfolge prüfen",IF($H67=0,"Aufgaben fehlen",IF(COUNTIFS(Aufgaben!$B$5:$B$104,$A67,Aufgaben!$A$5:$A$104,"&lt;&gt;",Aufgaben!$J$5:$J$104,"Blockiert")&gt;0,"Blockiert",IF(AND($J67&gt;0,$D67&lt;TODAY()),"Start überschritten",IF($G67&gt;Parameter!$B$5,"Dauer prüfen",IF(COUNTIFS(Aufgaben!$B$5:$B$104,$A67,Aufgaben!$A$5:$A$104,"&lt;&gt;",Aufgaben!$F$5:$F$104,"&lt;&gt;",Aufgaben!$F$5:$F$104,"&lt;"&amp;TODAY(),Aufgaben!$J$5:$J$104,"&lt;&gt;Erledigt")&gt;0,"Prüfen",IF($J67=0,"Bereit",IF($D67-TODAY()&lt;=Parameter!$B$4,"Prüfen","In Vorbereitung")))))))))))</f>
        <v/>
      </c>
    </row>
    <row r="68" ht="29" customHeight="1">
      <c r="A68" s="13" t="n"/>
      <c r="B68" s="14" t="n"/>
      <c r="C68" s="15" t="n"/>
      <c r="D68" s="15" t="n"/>
      <c r="E68" s="16" t="n"/>
      <c r="F68" s="14" t="n"/>
      <c r="G68" s="19">
        <f>IF(OR($A68="",$C68="",$D68=""),"",$D68-$C68)</f>
        <v/>
      </c>
      <c r="H68" s="19">
        <f>IF($A68="","",COUNTIF(Aufgaben!$B$5:$B$104,$A68))</f>
        <v/>
      </c>
      <c r="I68" s="19">
        <f>IF($A68="","",COUNTIFS(Aufgaben!$B$5:$B$104,$A68,Aufgaben!$A$5:$A$104,"&lt;&gt;",Aufgaben!$J$5:$J$104,"Erledigt"))</f>
        <v/>
      </c>
      <c r="J68" s="19">
        <f>IF($A68="","",COUNTIFS(Aufgaben!$B$5:$B$104,$A68,Aufgaben!$A$5:$A$104,"&lt;&gt;",Aufgaben!$J$5:$J$104,"&lt;&gt;Erledigt"))</f>
        <v/>
      </c>
      <c r="K68" s="20">
        <f>IF($A68="","",IF($D68="","Start fehlt",IF($C68="","Zuschlag fehlt",IF($D68&lt;$C68,"Datumsfolge prüfen",IF($H68=0,"Aufgaben fehlen",IF(COUNTIFS(Aufgaben!$B$5:$B$104,$A68,Aufgaben!$A$5:$A$104,"&lt;&gt;",Aufgaben!$J$5:$J$104,"Blockiert")&gt;0,"Blockiert",IF(AND($J68&gt;0,$D68&lt;TODAY()),"Start überschritten",IF($G68&gt;Parameter!$B$5,"Dauer prüfen",IF(COUNTIFS(Aufgaben!$B$5:$B$104,$A68,Aufgaben!$A$5:$A$104,"&lt;&gt;",Aufgaben!$F$5:$F$104,"&lt;&gt;",Aufgaben!$F$5:$F$104,"&lt;"&amp;TODAY(),Aufgaben!$J$5:$J$104,"&lt;&gt;Erledigt")&gt;0,"Prüfen",IF($J68=0,"Bereit",IF($D68-TODAY()&lt;=Parameter!$B$4,"Prüfen","In Vorbereitung")))))))))))</f>
        <v/>
      </c>
    </row>
    <row r="69" ht="29" customHeight="1">
      <c r="A69" s="13" t="n"/>
      <c r="B69" s="14" t="n"/>
      <c r="C69" s="15" t="n"/>
      <c r="D69" s="15" t="n"/>
      <c r="E69" s="16" t="n"/>
      <c r="F69" s="14" t="n"/>
      <c r="G69" s="17">
        <f>IF(OR($A69="",$C69="",$D69=""),"",$D69-$C69)</f>
        <v/>
      </c>
      <c r="H69" s="17">
        <f>IF($A69="","",COUNTIF(Aufgaben!$B$5:$B$104,$A69))</f>
        <v/>
      </c>
      <c r="I69" s="17">
        <f>IF($A69="","",COUNTIFS(Aufgaben!$B$5:$B$104,$A69,Aufgaben!$A$5:$A$104,"&lt;&gt;",Aufgaben!$J$5:$J$104,"Erledigt"))</f>
        <v/>
      </c>
      <c r="J69" s="17">
        <f>IF($A69="","",COUNTIFS(Aufgaben!$B$5:$B$104,$A69,Aufgaben!$A$5:$A$104,"&lt;&gt;",Aufgaben!$J$5:$J$104,"&lt;&gt;Erledigt"))</f>
        <v/>
      </c>
      <c r="K69" s="18">
        <f>IF($A69="","",IF($D69="","Start fehlt",IF($C69="","Zuschlag fehlt",IF($D69&lt;$C69,"Datumsfolge prüfen",IF($H69=0,"Aufgaben fehlen",IF(COUNTIFS(Aufgaben!$B$5:$B$104,$A69,Aufgaben!$A$5:$A$104,"&lt;&gt;",Aufgaben!$J$5:$J$104,"Blockiert")&gt;0,"Blockiert",IF(AND($J69&gt;0,$D69&lt;TODAY()),"Start überschritten",IF($G69&gt;Parameter!$B$5,"Dauer prüfen",IF(COUNTIFS(Aufgaben!$B$5:$B$104,$A69,Aufgaben!$A$5:$A$104,"&lt;&gt;",Aufgaben!$F$5:$F$104,"&lt;&gt;",Aufgaben!$F$5:$F$104,"&lt;"&amp;TODAY(),Aufgaben!$J$5:$J$104,"&lt;&gt;Erledigt")&gt;0,"Prüfen",IF($J69=0,"Bereit",IF($D69-TODAY()&lt;=Parameter!$B$4,"Prüfen","In Vorbereitung")))))))))))</f>
        <v/>
      </c>
    </row>
    <row r="70" ht="29" customHeight="1">
      <c r="A70" s="13" t="n"/>
      <c r="B70" s="14" t="n"/>
      <c r="C70" s="15" t="n"/>
      <c r="D70" s="15" t="n"/>
      <c r="E70" s="16" t="n"/>
      <c r="F70" s="14" t="n"/>
      <c r="G70" s="19">
        <f>IF(OR($A70="",$C70="",$D70=""),"",$D70-$C70)</f>
        <v/>
      </c>
      <c r="H70" s="19">
        <f>IF($A70="","",COUNTIF(Aufgaben!$B$5:$B$104,$A70))</f>
        <v/>
      </c>
      <c r="I70" s="19">
        <f>IF($A70="","",COUNTIFS(Aufgaben!$B$5:$B$104,$A70,Aufgaben!$A$5:$A$104,"&lt;&gt;",Aufgaben!$J$5:$J$104,"Erledigt"))</f>
        <v/>
      </c>
      <c r="J70" s="19">
        <f>IF($A70="","",COUNTIFS(Aufgaben!$B$5:$B$104,$A70,Aufgaben!$A$5:$A$104,"&lt;&gt;",Aufgaben!$J$5:$J$104,"&lt;&gt;Erledigt"))</f>
        <v/>
      </c>
      <c r="K70" s="20">
        <f>IF($A70="","",IF($D70="","Start fehlt",IF($C70="","Zuschlag fehlt",IF($D70&lt;$C70,"Datumsfolge prüfen",IF($H70=0,"Aufgaben fehlen",IF(COUNTIFS(Aufgaben!$B$5:$B$104,$A70,Aufgaben!$A$5:$A$104,"&lt;&gt;",Aufgaben!$J$5:$J$104,"Blockiert")&gt;0,"Blockiert",IF(AND($J70&gt;0,$D70&lt;TODAY()),"Start überschritten",IF($G70&gt;Parameter!$B$5,"Dauer prüfen",IF(COUNTIFS(Aufgaben!$B$5:$B$104,$A70,Aufgaben!$A$5:$A$104,"&lt;&gt;",Aufgaben!$F$5:$F$104,"&lt;&gt;",Aufgaben!$F$5:$F$104,"&lt;"&amp;TODAY(),Aufgaben!$J$5:$J$104,"&lt;&gt;Erledigt")&gt;0,"Prüfen",IF($J70=0,"Bereit",IF($D70-TODAY()&lt;=Parameter!$B$4,"Prüfen","In Vorbereitung")))))))))))</f>
        <v/>
      </c>
    </row>
    <row r="71" ht="29" customHeight="1">
      <c r="A71" s="13" t="n"/>
      <c r="B71" s="14" t="n"/>
      <c r="C71" s="15" t="n"/>
      <c r="D71" s="15" t="n"/>
      <c r="E71" s="16" t="n"/>
      <c r="F71" s="14" t="n"/>
      <c r="G71" s="17">
        <f>IF(OR($A71="",$C71="",$D71=""),"",$D71-$C71)</f>
        <v/>
      </c>
      <c r="H71" s="17">
        <f>IF($A71="","",COUNTIF(Aufgaben!$B$5:$B$104,$A71))</f>
        <v/>
      </c>
      <c r="I71" s="17">
        <f>IF($A71="","",COUNTIFS(Aufgaben!$B$5:$B$104,$A71,Aufgaben!$A$5:$A$104,"&lt;&gt;",Aufgaben!$J$5:$J$104,"Erledigt"))</f>
        <v/>
      </c>
      <c r="J71" s="17">
        <f>IF($A71="","",COUNTIFS(Aufgaben!$B$5:$B$104,$A71,Aufgaben!$A$5:$A$104,"&lt;&gt;",Aufgaben!$J$5:$J$104,"&lt;&gt;Erledigt"))</f>
        <v/>
      </c>
      <c r="K71" s="18">
        <f>IF($A71="","",IF($D71="","Start fehlt",IF($C71="","Zuschlag fehlt",IF($D71&lt;$C71,"Datumsfolge prüfen",IF($H71=0,"Aufgaben fehlen",IF(COUNTIFS(Aufgaben!$B$5:$B$104,$A71,Aufgaben!$A$5:$A$104,"&lt;&gt;",Aufgaben!$J$5:$J$104,"Blockiert")&gt;0,"Blockiert",IF(AND($J71&gt;0,$D71&lt;TODAY()),"Start überschritten",IF($G71&gt;Parameter!$B$5,"Dauer prüfen",IF(COUNTIFS(Aufgaben!$B$5:$B$104,$A71,Aufgaben!$A$5:$A$104,"&lt;&gt;",Aufgaben!$F$5:$F$104,"&lt;&gt;",Aufgaben!$F$5:$F$104,"&lt;"&amp;TODAY(),Aufgaben!$J$5:$J$104,"&lt;&gt;Erledigt")&gt;0,"Prüfen",IF($J71=0,"Bereit",IF($D71-TODAY()&lt;=Parameter!$B$4,"Prüfen","In Vorbereitung")))))))))))</f>
        <v/>
      </c>
    </row>
    <row r="72" ht="29" customHeight="1">
      <c r="A72" s="13" t="n"/>
      <c r="B72" s="14" t="n"/>
      <c r="C72" s="15" t="n"/>
      <c r="D72" s="15" t="n"/>
      <c r="E72" s="16" t="n"/>
      <c r="F72" s="14" t="n"/>
      <c r="G72" s="19">
        <f>IF(OR($A72="",$C72="",$D72=""),"",$D72-$C72)</f>
        <v/>
      </c>
      <c r="H72" s="19">
        <f>IF($A72="","",COUNTIF(Aufgaben!$B$5:$B$104,$A72))</f>
        <v/>
      </c>
      <c r="I72" s="19">
        <f>IF($A72="","",COUNTIFS(Aufgaben!$B$5:$B$104,$A72,Aufgaben!$A$5:$A$104,"&lt;&gt;",Aufgaben!$J$5:$J$104,"Erledigt"))</f>
        <v/>
      </c>
      <c r="J72" s="19">
        <f>IF($A72="","",COUNTIFS(Aufgaben!$B$5:$B$104,$A72,Aufgaben!$A$5:$A$104,"&lt;&gt;",Aufgaben!$J$5:$J$104,"&lt;&gt;Erledigt"))</f>
        <v/>
      </c>
      <c r="K72" s="20">
        <f>IF($A72="","",IF($D72="","Start fehlt",IF($C72="","Zuschlag fehlt",IF($D72&lt;$C72,"Datumsfolge prüfen",IF($H72=0,"Aufgaben fehlen",IF(COUNTIFS(Aufgaben!$B$5:$B$104,$A72,Aufgaben!$A$5:$A$104,"&lt;&gt;",Aufgaben!$J$5:$J$104,"Blockiert")&gt;0,"Blockiert",IF(AND($J72&gt;0,$D72&lt;TODAY()),"Start überschritten",IF($G72&gt;Parameter!$B$5,"Dauer prüfen",IF(COUNTIFS(Aufgaben!$B$5:$B$104,$A72,Aufgaben!$A$5:$A$104,"&lt;&gt;",Aufgaben!$F$5:$F$104,"&lt;&gt;",Aufgaben!$F$5:$F$104,"&lt;"&amp;TODAY(),Aufgaben!$J$5:$J$104,"&lt;&gt;Erledigt")&gt;0,"Prüfen",IF($J72=0,"Bereit",IF($D72-TODAY()&lt;=Parameter!$B$4,"Prüfen","In Vorbereitung")))))))))))</f>
        <v/>
      </c>
    </row>
    <row r="73" ht="29" customHeight="1">
      <c r="A73" s="13" t="n"/>
      <c r="B73" s="14" t="n"/>
      <c r="C73" s="15" t="n"/>
      <c r="D73" s="15" t="n"/>
      <c r="E73" s="16" t="n"/>
      <c r="F73" s="14" t="n"/>
      <c r="G73" s="17">
        <f>IF(OR($A73="",$C73="",$D73=""),"",$D73-$C73)</f>
        <v/>
      </c>
      <c r="H73" s="17">
        <f>IF($A73="","",COUNTIF(Aufgaben!$B$5:$B$104,$A73))</f>
        <v/>
      </c>
      <c r="I73" s="17">
        <f>IF($A73="","",COUNTIFS(Aufgaben!$B$5:$B$104,$A73,Aufgaben!$A$5:$A$104,"&lt;&gt;",Aufgaben!$J$5:$J$104,"Erledigt"))</f>
        <v/>
      </c>
      <c r="J73" s="17">
        <f>IF($A73="","",COUNTIFS(Aufgaben!$B$5:$B$104,$A73,Aufgaben!$A$5:$A$104,"&lt;&gt;",Aufgaben!$J$5:$J$104,"&lt;&gt;Erledigt"))</f>
        <v/>
      </c>
      <c r="K73" s="18">
        <f>IF($A73="","",IF($D73="","Start fehlt",IF($C73="","Zuschlag fehlt",IF($D73&lt;$C73,"Datumsfolge prüfen",IF($H73=0,"Aufgaben fehlen",IF(COUNTIFS(Aufgaben!$B$5:$B$104,$A73,Aufgaben!$A$5:$A$104,"&lt;&gt;",Aufgaben!$J$5:$J$104,"Blockiert")&gt;0,"Blockiert",IF(AND($J73&gt;0,$D73&lt;TODAY()),"Start überschritten",IF($G73&gt;Parameter!$B$5,"Dauer prüfen",IF(COUNTIFS(Aufgaben!$B$5:$B$104,$A73,Aufgaben!$A$5:$A$104,"&lt;&gt;",Aufgaben!$F$5:$F$104,"&lt;&gt;",Aufgaben!$F$5:$F$104,"&lt;"&amp;TODAY(),Aufgaben!$J$5:$J$104,"&lt;&gt;Erledigt")&gt;0,"Prüfen",IF($J73=0,"Bereit",IF($D73-TODAY()&lt;=Parameter!$B$4,"Prüfen","In Vorbereitung")))))))))))</f>
        <v/>
      </c>
    </row>
    <row r="74" ht="29" customHeight="1">
      <c r="A74" s="13" t="n"/>
      <c r="B74" s="14" t="n"/>
      <c r="C74" s="15" t="n"/>
      <c r="D74" s="15" t="n"/>
      <c r="E74" s="16" t="n"/>
      <c r="F74" s="14" t="n"/>
      <c r="G74" s="19">
        <f>IF(OR($A74="",$C74="",$D74=""),"",$D74-$C74)</f>
        <v/>
      </c>
      <c r="H74" s="19">
        <f>IF($A74="","",COUNTIF(Aufgaben!$B$5:$B$104,$A74))</f>
        <v/>
      </c>
      <c r="I74" s="19">
        <f>IF($A74="","",COUNTIFS(Aufgaben!$B$5:$B$104,$A74,Aufgaben!$A$5:$A$104,"&lt;&gt;",Aufgaben!$J$5:$J$104,"Erledigt"))</f>
        <v/>
      </c>
      <c r="J74" s="19">
        <f>IF($A74="","",COUNTIFS(Aufgaben!$B$5:$B$104,$A74,Aufgaben!$A$5:$A$104,"&lt;&gt;",Aufgaben!$J$5:$J$104,"&lt;&gt;Erledigt"))</f>
        <v/>
      </c>
      <c r="K74" s="20">
        <f>IF($A74="","",IF($D74="","Start fehlt",IF($C74="","Zuschlag fehlt",IF($D74&lt;$C74,"Datumsfolge prüfen",IF($H74=0,"Aufgaben fehlen",IF(COUNTIFS(Aufgaben!$B$5:$B$104,$A74,Aufgaben!$A$5:$A$104,"&lt;&gt;",Aufgaben!$J$5:$J$104,"Blockiert")&gt;0,"Blockiert",IF(AND($J74&gt;0,$D74&lt;TODAY()),"Start überschritten",IF($G74&gt;Parameter!$B$5,"Dauer prüfen",IF(COUNTIFS(Aufgaben!$B$5:$B$104,$A74,Aufgaben!$A$5:$A$104,"&lt;&gt;",Aufgaben!$F$5:$F$104,"&lt;&gt;",Aufgaben!$F$5:$F$104,"&lt;"&amp;TODAY(),Aufgaben!$J$5:$J$104,"&lt;&gt;Erledigt")&gt;0,"Prüfen",IF($J74=0,"Bereit",IF($D74-TODAY()&lt;=Parameter!$B$4,"Prüfen","In Vorbereitung")))))))))))</f>
        <v/>
      </c>
    </row>
    <row r="75" ht="29" customHeight="1">
      <c r="A75" s="13" t="n"/>
      <c r="B75" s="14" t="n"/>
      <c r="C75" s="15" t="n"/>
      <c r="D75" s="15" t="n"/>
      <c r="E75" s="16" t="n"/>
      <c r="F75" s="14" t="n"/>
      <c r="G75" s="17">
        <f>IF(OR($A75="",$C75="",$D75=""),"",$D75-$C75)</f>
        <v/>
      </c>
      <c r="H75" s="17">
        <f>IF($A75="","",COUNTIF(Aufgaben!$B$5:$B$104,$A75))</f>
        <v/>
      </c>
      <c r="I75" s="17">
        <f>IF($A75="","",COUNTIFS(Aufgaben!$B$5:$B$104,$A75,Aufgaben!$A$5:$A$104,"&lt;&gt;",Aufgaben!$J$5:$J$104,"Erledigt"))</f>
        <v/>
      </c>
      <c r="J75" s="17">
        <f>IF($A75="","",COUNTIFS(Aufgaben!$B$5:$B$104,$A75,Aufgaben!$A$5:$A$104,"&lt;&gt;",Aufgaben!$J$5:$J$104,"&lt;&gt;Erledigt"))</f>
        <v/>
      </c>
      <c r="K75" s="18">
        <f>IF($A75="","",IF($D75="","Start fehlt",IF($C75="","Zuschlag fehlt",IF($D75&lt;$C75,"Datumsfolge prüfen",IF($H75=0,"Aufgaben fehlen",IF(COUNTIFS(Aufgaben!$B$5:$B$104,$A75,Aufgaben!$A$5:$A$104,"&lt;&gt;",Aufgaben!$J$5:$J$104,"Blockiert")&gt;0,"Blockiert",IF(AND($J75&gt;0,$D75&lt;TODAY()),"Start überschritten",IF($G75&gt;Parameter!$B$5,"Dauer prüfen",IF(COUNTIFS(Aufgaben!$B$5:$B$104,$A75,Aufgaben!$A$5:$A$104,"&lt;&gt;",Aufgaben!$F$5:$F$104,"&lt;&gt;",Aufgaben!$F$5:$F$104,"&lt;"&amp;TODAY(),Aufgaben!$J$5:$J$104,"&lt;&gt;Erledigt")&gt;0,"Prüfen",IF($J75=0,"Bereit",IF($D75-TODAY()&lt;=Parameter!$B$4,"Prüfen","In Vorbereitung")))))))))))</f>
        <v/>
      </c>
    </row>
    <row r="76" ht="29" customHeight="1">
      <c r="A76" s="13" t="n"/>
      <c r="B76" s="14" t="n"/>
      <c r="C76" s="15" t="n"/>
      <c r="D76" s="15" t="n"/>
      <c r="E76" s="16" t="n"/>
      <c r="F76" s="14" t="n"/>
      <c r="G76" s="19">
        <f>IF(OR($A76="",$C76="",$D76=""),"",$D76-$C76)</f>
        <v/>
      </c>
      <c r="H76" s="19">
        <f>IF($A76="","",COUNTIF(Aufgaben!$B$5:$B$104,$A76))</f>
        <v/>
      </c>
      <c r="I76" s="19">
        <f>IF($A76="","",COUNTIFS(Aufgaben!$B$5:$B$104,$A76,Aufgaben!$A$5:$A$104,"&lt;&gt;",Aufgaben!$J$5:$J$104,"Erledigt"))</f>
        <v/>
      </c>
      <c r="J76" s="19">
        <f>IF($A76="","",COUNTIFS(Aufgaben!$B$5:$B$104,$A76,Aufgaben!$A$5:$A$104,"&lt;&gt;",Aufgaben!$J$5:$J$104,"&lt;&gt;Erledigt"))</f>
        <v/>
      </c>
      <c r="K76" s="20">
        <f>IF($A76="","",IF($D76="","Start fehlt",IF($C76="","Zuschlag fehlt",IF($D76&lt;$C76,"Datumsfolge prüfen",IF($H76=0,"Aufgaben fehlen",IF(COUNTIFS(Aufgaben!$B$5:$B$104,$A76,Aufgaben!$A$5:$A$104,"&lt;&gt;",Aufgaben!$J$5:$J$104,"Blockiert")&gt;0,"Blockiert",IF(AND($J76&gt;0,$D76&lt;TODAY()),"Start überschritten",IF($G76&gt;Parameter!$B$5,"Dauer prüfen",IF(COUNTIFS(Aufgaben!$B$5:$B$104,$A76,Aufgaben!$A$5:$A$104,"&lt;&gt;",Aufgaben!$F$5:$F$104,"&lt;&gt;",Aufgaben!$F$5:$F$104,"&lt;"&amp;TODAY(),Aufgaben!$J$5:$J$104,"&lt;&gt;Erledigt")&gt;0,"Prüfen",IF($J76=0,"Bereit",IF($D76-TODAY()&lt;=Parameter!$B$4,"Prüfen","In Vorbereitung")))))))))))</f>
        <v/>
      </c>
    </row>
    <row r="77" ht="29" customHeight="1">
      <c r="A77" s="13" t="n"/>
      <c r="B77" s="14" t="n"/>
      <c r="C77" s="15" t="n"/>
      <c r="D77" s="15" t="n"/>
      <c r="E77" s="16" t="n"/>
      <c r="F77" s="14" t="n"/>
      <c r="G77" s="17">
        <f>IF(OR($A77="",$C77="",$D77=""),"",$D77-$C77)</f>
        <v/>
      </c>
      <c r="H77" s="17">
        <f>IF($A77="","",COUNTIF(Aufgaben!$B$5:$B$104,$A77))</f>
        <v/>
      </c>
      <c r="I77" s="17">
        <f>IF($A77="","",COUNTIFS(Aufgaben!$B$5:$B$104,$A77,Aufgaben!$A$5:$A$104,"&lt;&gt;",Aufgaben!$J$5:$J$104,"Erledigt"))</f>
        <v/>
      </c>
      <c r="J77" s="17">
        <f>IF($A77="","",COUNTIFS(Aufgaben!$B$5:$B$104,$A77,Aufgaben!$A$5:$A$104,"&lt;&gt;",Aufgaben!$J$5:$J$104,"&lt;&gt;Erledigt"))</f>
        <v/>
      </c>
      <c r="K77" s="18">
        <f>IF($A77="","",IF($D77="","Start fehlt",IF($C77="","Zuschlag fehlt",IF($D77&lt;$C77,"Datumsfolge prüfen",IF($H77=0,"Aufgaben fehlen",IF(COUNTIFS(Aufgaben!$B$5:$B$104,$A77,Aufgaben!$A$5:$A$104,"&lt;&gt;",Aufgaben!$J$5:$J$104,"Blockiert")&gt;0,"Blockiert",IF(AND($J77&gt;0,$D77&lt;TODAY()),"Start überschritten",IF($G77&gt;Parameter!$B$5,"Dauer prüfen",IF(COUNTIFS(Aufgaben!$B$5:$B$104,$A77,Aufgaben!$A$5:$A$104,"&lt;&gt;",Aufgaben!$F$5:$F$104,"&lt;&gt;",Aufgaben!$F$5:$F$104,"&lt;"&amp;TODAY(),Aufgaben!$J$5:$J$104,"&lt;&gt;Erledigt")&gt;0,"Prüfen",IF($J77=0,"Bereit",IF($D77-TODAY()&lt;=Parameter!$B$4,"Prüfen","In Vorbereitung")))))))))))</f>
        <v/>
      </c>
    </row>
    <row r="78" ht="29" customHeight="1">
      <c r="A78" s="13" t="n"/>
      <c r="B78" s="14" t="n"/>
      <c r="C78" s="15" t="n"/>
      <c r="D78" s="15" t="n"/>
      <c r="E78" s="16" t="n"/>
      <c r="F78" s="14" t="n"/>
      <c r="G78" s="19">
        <f>IF(OR($A78="",$C78="",$D78=""),"",$D78-$C78)</f>
        <v/>
      </c>
      <c r="H78" s="19">
        <f>IF($A78="","",COUNTIF(Aufgaben!$B$5:$B$104,$A78))</f>
        <v/>
      </c>
      <c r="I78" s="19">
        <f>IF($A78="","",COUNTIFS(Aufgaben!$B$5:$B$104,$A78,Aufgaben!$A$5:$A$104,"&lt;&gt;",Aufgaben!$J$5:$J$104,"Erledigt"))</f>
        <v/>
      </c>
      <c r="J78" s="19">
        <f>IF($A78="","",COUNTIFS(Aufgaben!$B$5:$B$104,$A78,Aufgaben!$A$5:$A$104,"&lt;&gt;",Aufgaben!$J$5:$J$104,"&lt;&gt;Erledigt"))</f>
        <v/>
      </c>
      <c r="K78" s="20">
        <f>IF($A78="","",IF($D78="","Start fehlt",IF($C78="","Zuschlag fehlt",IF($D78&lt;$C78,"Datumsfolge prüfen",IF($H78=0,"Aufgaben fehlen",IF(COUNTIFS(Aufgaben!$B$5:$B$104,$A78,Aufgaben!$A$5:$A$104,"&lt;&gt;",Aufgaben!$J$5:$J$104,"Blockiert")&gt;0,"Blockiert",IF(AND($J78&gt;0,$D78&lt;TODAY()),"Start überschritten",IF($G78&gt;Parameter!$B$5,"Dauer prüfen",IF(COUNTIFS(Aufgaben!$B$5:$B$104,$A78,Aufgaben!$A$5:$A$104,"&lt;&gt;",Aufgaben!$F$5:$F$104,"&lt;&gt;",Aufgaben!$F$5:$F$104,"&lt;"&amp;TODAY(),Aufgaben!$J$5:$J$104,"&lt;&gt;Erledigt")&gt;0,"Prüfen",IF($J78=0,"Bereit",IF($D78-TODAY()&lt;=Parameter!$B$4,"Prüfen","In Vorbereitung")))))))))))</f>
        <v/>
      </c>
    </row>
    <row r="79" ht="29" customHeight="1">
      <c r="A79" s="13" t="n"/>
      <c r="B79" s="14" t="n"/>
      <c r="C79" s="15" t="n"/>
      <c r="D79" s="15" t="n"/>
      <c r="E79" s="16" t="n"/>
      <c r="F79" s="14" t="n"/>
      <c r="G79" s="17">
        <f>IF(OR($A79="",$C79="",$D79=""),"",$D79-$C79)</f>
        <v/>
      </c>
      <c r="H79" s="17">
        <f>IF($A79="","",COUNTIF(Aufgaben!$B$5:$B$104,$A79))</f>
        <v/>
      </c>
      <c r="I79" s="17">
        <f>IF($A79="","",COUNTIFS(Aufgaben!$B$5:$B$104,$A79,Aufgaben!$A$5:$A$104,"&lt;&gt;",Aufgaben!$J$5:$J$104,"Erledigt"))</f>
        <v/>
      </c>
      <c r="J79" s="17">
        <f>IF($A79="","",COUNTIFS(Aufgaben!$B$5:$B$104,$A79,Aufgaben!$A$5:$A$104,"&lt;&gt;",Aufgaben!$J$5:$J$104,"&lt;&gt;Erledigt"))</f>
        <v/>
      </c>
      <c r="K79" s="18">
        <f>IF($A79="","",IF($D79="","Start fehlt",IF($C79="","Zuschlag fehlt",IF($D79&lt;$C79,"Datumsfolge prüfen",IF($H79=0,"Aufgaben fehlen",IF(COUNTIFS(Aufgaben!$B$5:$B$104,$A79,Aufgaben!$A$5:$A$104,"&lt;&gt;",Aufgaben!$J$5:$J$104,"Blockiert")&gt;0,"Blockiert",IF(AND($J79&gt;0,$D79&lt;TODAY()),"Start überschritten",IF($G79&gt;Parameter!$B$5,"Dauer prüfen",IF(COUNTIFS(Aufgaben!$B$5:$B$104,$A79,Aufgaben!$A$5:$A$104,"&lt;&gt;",Aufgaben!$F$5:$F$104,"&lt;&gt;",Aufgaben!$F$5:$F$104,"&lt;"&amp;TODAY(),Aufgaben!$J$5:$J$104,"&lt;&gt;Erledigt")&gt;0,"Prüfen",IF($J79=0,"Bereit",IF($D79-TODAY()&lt;=Parameter!$B$4,"Prüfen","In Vorbereitung")))))))))))</f>
        <v/>
      </c>
    </row>
    <row r="80" ht="29" customHeight="1">
      <c r="A80" s="13" t="n"/>
      <c r="B80" s="14" t="n"/>
      <c r="C80" s="15" t="n"/>
      <c r="D80" s="15" t="n"/>
      <c r="E80" s="16" t="n"/>
      <c r="F80" s="14" t="n"/>
      <c r="G80" s="19">
        <f>IF(OR($A80="",$C80="",$D80=""),"",$D80-$C80)</f>
        <v/>
      </c>
      <c r="H80" s="19">
        <f>IF($A80="","",COUNTIF(Aufgaben!$B$5:$B$104,$A80))</f>
        <v/>
      </c>
      <c r="I80" s="19">
        <f>IF($A80="","",COUNTIFS(Aufgaben!$B$5:$B$104,$A80,Aufgaben!$A$5:$A$104,"&lt;&gt;",Aufgaben!$J$5:$J$104,"Erledigt"))</f>
        <v/>
      </c>
      <c r="J80" s="19">
        <f>IF($A80="","",COUNTIFS(Aufgaben!$B$5:$B$104,$A80,Aufgaben!$A$5:$A$104,"&lt;&gt;",Aufgaben!$J$5:$J$104,"&lt;&gt;Erledigt"))</f>
        <v/>
      </c>
      <c r="K80" s="20">
        <f>IF($A80="","",IF($D80="","Start fehlt",IF($C80="","Zuschlag fehlt",IF($D80&lt;$C80,"Datumsfolge prüfen",IF($H80=0,"Aufgaben fehlen",IF(COUNTIFS(Aufgaben!$B$5:$B$104,$A80,Aufgaben!$A$5:$A$104,"&lt;&gt;",Aufgaben!$J$5:$J$104,"Blockiert")&gt;0,"Blockiert",IF(AND($J80&gt;0,$D80&lt;TODAY()),"Start überschritten",IF($G80&gt;Parameter!$B$5,"Dauer prüfen",IF(COUNTIFS(Aufgaben!$B$5:$B$104,$A80,Aufgaben!$A$5:$A$104,"&lt;&gt;",Aufgaben!$F$5:$F$104,"&lt;&gt;",Aufgaben!$F$5:$F$104,"&lt;"&amp;TODAY(),Aufgaben!$J$5:$J$104,"&lt;&gt;Erledigt")&gt;0,"Prüfen",IF($J80=0,"Bereit",IF($D80-TODAY()&lt;=Parameter!$B$4,"Prüfen","In Vorbereitung")))))))))))</f>
        <v/>
      </c>
    </row>
    <row r="81" ht="29" customHeight="1">
      <c r="A81" s="13" t="n"/>
      <c r="B81" s="14" t="n"/>
      <c r="C81" s="15" t="n"/>
      <c r="D81" s="15" t="n"/>
      <c r="E81" s="16" t="n"/>
      <c r="F81" s="14" t="n"/>
      <c r="G81" s="17">
        <f>IF(OR($A81="",$C81="",$D81=""),"",$D81-$C81)</f>
        <v/>
      </c>
      <c r="H81" s="17">
        <f>IF($A81="","",COUNTIF(Aufgaben!$B$5:$B$104,$A81))</f>
        <v/>
      </c>
      <c r="I81" s="17">
        <f>IF($A81="","",COUNTIFS(Aufgaben!$B$5:$B$104,$A81,Aufgaben!$A$5:$A$104,"&lt;&gt;",Aufgaben!$J$5:$J$104,"Erledigt"))</f>
        <v/>
      </c>
      <c r="J81" s="17">
        <f>IF($A81="","",COUNTIFS(Aufgaben!$B$5:$B$104,$A81,Aufgaben!$A$5:$A$104,"&lt;&gt;",Aufgaben!$J$5:$J$104,"&lt;&gt;Erledigt"))</f>
        <v/>
      </c>
      <c r="K81" s="18">
        <f>IF($A81="","",IF($D81="","Start fehlt",IF($C81="","Zuschlag fehlt",IF($D81&lt;$C81,"Datumsfolge prüfen",IF($H81=0,"Aufgaben fehlen",IF(COUNTIFS(Aufgaben!$B$5:$B$104,$A81,Aufgaben!$A$5:$A$104,"&lt;&gt;",Aufgaben!$J$5:$J$104,"Blockiert")&gt;0,"Blockiert",IF(AND($J81&gt;0,$D81&lt;TODAY()),"Start überschritten",IF($G81&gt;Parameter!$B$5,"Dauer prüfen",IF(COUNTIFS(Aufgaben!$B$5:$B$104,$A81,Aufgaben!$A$5:$A$104,"&lt;&gt;",Aufgaben!$F$5:$F$104,"&lt;&gt;",Aufgaben!$F$5:$F$104,"&lt;"&amp;TODAY(),Aufgaben!$J$5:$J$104,"&lt;&gt;Erledigt")&gt;0,"Prüfen",IF($J81=0,"Bereit",IF($D81-TODAY()&lt;=Parameter!$B$4,"Prüfen","In Vorbereitung")))))))))))</f>
        <v/>
      </c>
    </row>
    <row r="82" ht="29" customHeight="1">
      <c r="A82" s="13" t="n"/>
      <c r="B82" s="14" t="n"/>
      <c r="C82" s="15" t="n"/>
      <c r="D82" s="15" t="n"/>
      <c r="E82" s="16" t="n"/>
      <c r="F82" s="14" t="n"/>
      <c r="G82" s="19">
        <f>IF(OR($A82="",$C82="",$D82=""),"",$D82-$C82)</f>
        <v/>
      </c>
      <c r="H82" s="19">
        <f>IF($A82="","",COUNTIF(Aufgaben!$B$5:$B$104,$A82))</f>
        <v/>
      </c>
      <c r="I82" s="19">
        <f>IF($A82="","",COUNTIFS(Aufgaben!$B$5:$B$104,$A82,Aufgaben!$A$5:$A$104,"&lt;&gt;",Aufgaben!$J$5:$J$104,"Erledigt"))</f>
        <v/>
      </c>
      <c r="J82" s="19">
        <f>IF($A82="","",COUNTIFS(Aufgaben!$B$5:$B$104,$A82,Aufgaben!$A$5:$A$104,"&lt;&gt;",Aufgaben!$J$5:$J$104,"&lt;&gt;Erledigt"))</f>
        <v/>
      </c>
      <c r="K82" s="20">
        <f>IF($A82="","",IF($D82="","Start fehlt",IF($C82="","Zuschlag fehlt",IF($D82&lt;$C82,"Datumsfolge prüfen",IF($H82=0,"Aufgaben fehlen",IF(COUNTIFS(Aufgaben!$B$5:$B$104,$A82,Aufgaben!$A$5:$A$104,"&lt;&gt;",Aufgaben!$J$5:$J$104,"Blockiert")&gt;0,"Blockiert",IF(AND($J82&gt;0,$D82&lt;TODAY()),"Start überschritten",IF($G82&gt;Parameter!$B$5,"Dauer prüfen",IF(COUNTIFS(Aufgaben!$B$5:$B$104,$A82,Aufgaben!$A$5:$A$104,"&lt;&gt;",Aufgaben!$F$5:$F$104,"&lt;&gt;",Aufgaben!$F$5:$F$104,"&lt;"&amp;TODAY(),Aufgaben!$J$5:$J$104,"&lt;&gt;Erledigt")&gt;0,"Prüfen",IF($J82=0,"Bereit",IF($D82-TODAY()&lt;=Parameter!$B$4,"Prüfen","In Vorbereitung")))))))))))</f>
        <v/>
      </c>
    </row>
    <row r="83" ht="29" customHeight="1">
      <c r="A83" s="13" t="n"/>
      <c r="B83" s="14" t="n"/>
      <c r="C83" s="15" t="n"/>
      <c r="D83" s="15" t="n"/>
      <c r="E83" s="16" t="n"/>
      <c r="F83" s="14" t="n"/>
      <c r="G83" s="17">
        <f>IF(OR($A83="",$C83="",$D83=""),"",$D83-$C83)</f>
        <v/>
      </c>
      <c r="H83" s="17">
        <f>IF($A83="","",COUNTIF(Aufgaben!$B$5:$B$104,$A83))</f>
        <v/>
      </c>
      <c r="I83" s="17">
        <f>IF($A83="","",COUNTIFS(Aufgaben!$B$5:$B$104,$A83,Aufgaben!$A$5:$A$104,"&lt;&gt;",Aufgaben!$J$5:$J$104,"Erledigt"))</f>
        <v/>
      </c>
      <c r="J83" s="17">
        <f>IF($A83="","",COUNTIFS(Aufgaben!$B$5:$B$104,$A83,Aufgaben!$A$5:$A$104,"&lt;&gt;",Aufgaben!$J$5:$J$104,"&lt;&gt;Erledigt"))</f>
        <v/>
      </c>
      <c r="K83" s="18">
        <f>IF($A83="","",IF($D83="","Start fehlt",IF($C83="","Zuschlag fehlt",IF($D83&lt;$C83,"Datumsfolge prüfen",IF($H83=0,"Aufgaben fehlen",IF(COUNTIFS(Aufgaben!$B$5:$B$104,$A83,Aufgaben!$A$5:$A$104,"&lt;&gt;",Aufgaben!$J$5:$J$104,"Blockiert")&gt;0,"Blockiert",IF(AND($J83&gt;0,$D83&lt;TODAY()),"Start überschritten",IF($G83&gt;Parameter!$B$5,"Dauer prüfen",IF(COUNTIFS(Aufgaben!$B$5:$B$104,$A83,Aufgaben!$A$5:$A$104,"&lt;&gt;",Aufgaben!$F$5:$F$104,"&lt;&gt;",Aufgaben!$F$5:$F$104,"&lt;"&amp;TODAY(),Aufgaben!$J$5:$J$104,"&lt;&gt;Erledigt")&gt;0,"Prüfen",IF($J83=0,"Bereit",IF($D83-TODAY()&lt;=Parameter!$B$4,"Prüfen","In Vorbereitung")))))))))))</f>
        <v/>
      </c>
    </row>
    <row r="84" ht="29" customHeight="1">
      <c r="A84" s="13" t="n"/>
      <c r="B84" s="14" t="n"/>
      <c r="C84" s="15" t="n"/>
      <c r="D84" s="15" t="n"/>
      <c r="E84" s="16" t="n"/>
      <c r="F84" s="14" t="n"/>
      <c r="G84" s="19">
        <f>IF(OR($A84="",$C84="",$D84=""),"",$D84-$C84)</f>
        <v/>
      </c>
      <c r="H84" s="19">
        <f>IF($A84="","",COUNTIF(Aufgaben!$B$5:$B$104,$A84))</f>
        <v/>
      </c>
      <c r="I84" s="19">
        <f>IF($A84="","",COUNTIFS(Aufgaben!$B$5:$B$104,$A84,Aufgaben!$A$5:$A$104,"&lt;&gt;",Aufgaben!$J$5:$J$104,"Erledigt"))</f>
        <v/>
      </c>
      <c r="J84" s="19">
        <f>IF($A84="","",COUNTIFS(Aufgaben!$B$5:$B$104,$A84,Aufgaben!$A$5:$A$104,"&lt;&gt;",Aufgaben!$J$5:$J$104,"&lt;&gt;Erledigt"))</f>
        <v/>
      </c>
      <c r="K84" s="20">
        <f>IF($A84="","",IF($D84="","Start fehlt",IF($C84="","Zuschlag fehlt",IF($D84&lt;$C84,"Datumsfolge prüfen",IF($H84=0,"Aufgaben fehlen",IF(COUNTIFS(Aufgaben!$B$5:$B$104,$A84,Aufgaben!$A$5:$A$104,"&lt;&gt;",Aufgaben!$J$5:$J$104,"Blockiert")&gt;0,"Blockiert",IF(AND($J84&gt;0,$D84&lt;TODAY()),"Start überschritten",IF($G84&gt;Parameter!$B$5,"Dauer prüfen",IF(COUNTIFS(Aufgaben!$B$5:$B$104,$A84,Aufgaben!$A$5:$A$104,"&lt;&gt;",Aufgaben!$F$5:$F$104,"&lt;&gt;",Aufgaben!$F$5:$F$104,"&lt;"&amp;TODAY(),Aufgaben!$J$5:$J$104,"&lt;&gt;Erledigt")&gt;0,"Prüfen",IF($J84=0,"Bereit",IF($D84-TODAY()&lt;=Parameter!$B$4,"Prüfen","In Vorbereitung")))))))))))</f>
        <v/>
      </c>
    </row>
    <row r="85" ht="29" customHeight="1">
      <c r="A85" s="13" t="n"/>
      <c r="B85" s="14" t="n"/>
      <c r="C85" s="15" t="n"/>
      <c r="D85" s="15" t="n"/>
      <c r="E85" s="16" t="n"/>
      <c r="F85" s="14" t="n"/>
      <c r="G85" s="17">
        <f>IF(OR($A85="",$C85="",$D85=""),"",$D85-$C85)</f>
        <v/>
      </c>
      <c r="H85" s="17">
        <f>IF($A85="","",COUNTIF(Aufgaben!$B$5:$B$104,$A85))</f>
        <v/>
      </c>
      <c r="I85" s="17">
        <f>IF($A85="","",COUNTIFS(Aufgaben!$B$5:$B$104,$A85,Aufgaben!$A$5:$A$104,"&lt;&gt;",Aufgaben!$J$5:$J$104,"Erledigt"))</f>
        <v/>
      </c>
      <c r="J85" s="17">
        <f>IF($A85="","",COUNTIFS(Aufgaben!$B$5:$B$104,$A85,Aufgaben!$A$5:$A$104,"&lt;&gt;",Aufgaben!$J$5:$J$104,"&lt;&gt;Erledigt"))</f>
        <v/>
      </c>
      <c r="K85" s="18">
        <f>IF($A85="","",IF($D85="","Start fehlt",IF($C85="","Zuschlag fehlt",IF($D85&lt;$C85,"Datumsfolge prüfen",IF($H85=0,"Aufgaben fehlen",IF(COUNTIFS(Aufgaben!$B$5:$B$104,$A85,Aufgaben!$A$5:$A$104,"&lt;&gt;",Aufgaben!$J$5:$J$104,"Blockiert")&gt;0,"Blockiert",IF(AND($J85&gt;0,$D85&lt;TODAY()),"Start überschritten",IF($G85&gt;Parameter!$B$5,"Dauer prüfen",IF(COUNTIFS(Aufgaben!$B$5:$B$104,$A85,Aufgaben!$A$5:$A$104,"&lt;&gt;",Aufgaben!$F$5:$F$104,"&lt;&gt;",Aufgaben!$F$5:$F$104,"&lt;"&amp;TODAY(),Aufgaben!$J$5:$J$104,"&lt;&gt;Erledigt")&gt;0,"Prüfen",IF($J85=0,"Bereit",IF($D85-TODAY()&lt;=Parameter!$B$4,"Prüfen","In Vorbereitung")))))))))))</f>
        <v/>
      </c>
    </row>
    <row r="86" ht="29" customHeight="1">
      <c r="A86" s="13" t="n"/>
      <c r="B86" s="14" t="n"/>
      <c r="C86" s="15" t="n"/>
      <c r="D86" s="15" t="n"/>
      <c r="E86" s="16" t="n"/>
      <c r="F86" s="14" t="n"/>
      <c r="G86" s="19">
        <f>IF(OR($A86="",$C86="",$D86=""),"",$D86-$C86)</f>
        <v/>
      </c>
      <c r="H86" s="19">
        <f>IF($A86="","",COUNTIF(Aufgaben!$B$5:$B$104,$A86))</f>
        <v/>
      </c>
      <c r="I86" s="19">
        <f>IF($A86="","",COUNTIFS(Aufgaben!$B$5:$B$104,$A86,Aufgaben!$A$5:$A$104,"&lt;&gt;",Aufgaben!$J$5:$J$104,"Erledigt"))</f>
        <v/>
      </c>
      <c r="J86" s="19">
        <f>IF($A86="","",COUNTIFS(Aufgaben!$B$5:$B$104,$A86,Aufgaben!$A$5:$A$104,"&lt;&gt;",Aufgaben!$J$5:$J$104,"&lt;&gt;Erledigt"))</f>
        <v/>
      </c>
      <c r="K86" s="20">
        <f>IF($A86="","",IF($D86="","Start fehlt",IF($C86="","Zuschlag fehlt",IF($D86&lt;$C86,"Datumsfolge prüfen",IF($H86=0,"Aufgaben fehlen",IF(COUNTIFS(Aufgaben!$B$5:$B$104,$A86,Aufgaben!$A$5:$A$104,"&lt;&gt;",Aufgaben!$J$5:$J$104,"Blockiert")&gt;0,"Blockiert",IF(AND($J86&gt;0,$D86&lt;TODAY()),"Start überschritten",IF($G86&gt;Parameter!$B$5,"Dauer prüfen",IF(COUNTIFS(Aufgaben!$B$5:$B$104,$A86,Aufgaben!$A$5:$A$104,"&lt;&gt;",Aufgaben!$F$5:$F$104,"&lt;&gt;",Aufgaben!$F$5:$F$104,"&lt;"&amp;TODAY(),Aufgaben!$J$5:$J$104,"&lt;&gt;Erledigt")&gt;0,"Prüfen",IF($J86=0,"Bereit",IF($D86-TODAY()&lt;=Parameter!$B$4,"Prüfen","In Vorbereitung")))))))))))</f>
        <v/>
      </c>
    </row>
    <row r="87" ht="29" customHeight="1">
      <c r="A87" s="13" t="n"/>
      <c r="B87" s="14" t="n"/>
      <c r="C87" s="15" t="n"/>
      <c r="D87" s="15" t="n"/>
      <c r="E87" s="16" t="n"/>
      <c r="F87" s="14" t="n"/>
      <c r="G87" s="17">
        <f>IF(OR($A87="",$C87="",$D87=""),"",$D87-$C87)</f>
        <v/>
      </c>
      <c r="H87" s="17">
        <f>IF($A87="","",COUNTIF(Aufgaben!$B$5:$B$104,$A87))</f>
        <v/>
      </c>
      <c r="I87" s="17">
        <f>IF($A87="","",COUNTIFS(Aufgaben!$B$5:$B$104,$A87,Aufgaben!$A$5:$A$104,"&lt;&gt;",Aufgaben!$J$5:$J$104,"Erledigt"))</f>
        <v/>
      </c>
      <c r="J87" s="17">
        <f>IF($A87="","",COUNTIFS(Aufgaben!$B$5:$B$104,$A87,Aufgaben!$A$5:$A$104,"&lt;&gt;",Aufgaben!$J$5:$J$104,"&lt;&gt;Erledigt"))</f>
        <v/>
      </c>
      <c r="K87" s="18">
        <f>IF($A87="","",IF($D87="","Start fehlt",IF($C87="","Zuschlag fehlt",IF($D87&lt;$C87,"Datumsfolge prüfen",IF($H87=0,"Aufgaben fehlen",IF(COUNTIFS(Aufgaben!$B$5:$B$104,$A87,Aufgaben!$A$5:$A$104,"&lt;&gt;",Aufgaben!$J$5:$J$104,"Blockiert")&gt;0,"Blockiert",IF(AND($J87&gt;0,$D87&lt;TODAY()),"Start überschritten",IF($G87&gt;Parameter!$B$5,"Dauer prüfen",IF(COUNTIFS(Aufgaben!$B$5:$B$104,$A87,Aufgaben!$A$5:$A$104,"&lt;&gt;",Aufgaben!$F$5:$F$104,"&lt;&gt;",Aufgaben!$F$5:$F$104,"&lt;"&amp;TODAY(),Aufgaben!$J$5:$J$104,"&lt;&gt;Erledigt")&gt;0,"Prüfen",IF($J87=0,"Bereit",IF($D87-TODAY()&lt;=Parameter!$B$4,"Prüfen","In Vorbereitung")))))))))))</f>
        <v/>
      </c>
    </row>
    <row r="88" ht="29" customHeight="1">
      <c r="A88" s="13" t="n"/>
      <c r="B88" s="14" t="n"/>
      <c r="C88" s="15" t="n"/>
      <c r="D88" s="15" t="n"/>
      <c r="E88" s="16" t="n"/>
      <c r="F88" s="14" t="n"/>
      <c r="G88" s="19">
        <f>IF(OR($A88="",$C88="",$D88=""),"",$D88-$C88)</f>
        <v/>
      </c>
      <c r="H88" s="19">
        <f>IF($A88="","",COUNTIF(Aufgaben!$B$5:$B$104,$A88))</f>
        <v/>
      </c>
      <c r="I88" s="19">
        <f>IF($A88="","",COUNTIFS(Aufgaben!$B$5:$B$104,$A88,Aufgaben!$A$5:$A$104,"&lt;&gt;",Aufgaben!$J$5:$J$104,"Erledigt"))</f>
        <v/>
      </c>
      <c r="J88" s="19">
        <f>IF($A88="","",COUNTIFS(Aufgaben!$B$5:$B$104,$A88,Aufgaben!$A$5:$A$104,"&lt;&gt;",Aufgaben!$J$5:$J$104,"&lt;&gt;Erledigt"))</f>
        <v/>
      </c>
      <c r="K88" s="20">
        <f>IF($A88="","",IF($D88="","Start fehlt",IF($C88="","Zuschlag fehlt",IF($D88&lt;$C88,"Datumsfolge prüfen",IF($H88=0,"Aufgaben fehlen",IF(COUNTIFS(Aufgaben!$B$5:$B$104,$A88,Aufgaben!$A$5:$A$104,"&lt;&gt;",Aufgaben!$J$5:$J$104,"Blockiert")&gt;0,"Blockiert",IF(AND($J88&gt;0,$D88&lt;TODAY()),"Start überschritten",IF($G88&gt;Parameter!$B$5,"Dauer prüfen",IF(COUNTIFS(Aufgaben!$B$5:$B$104,$A88,Aufgaben!$A$5:$A$104,"&lt;&gt;",Aufgaben!$F$5:$F$104,"&lt;&gt;",Aufgaben!$F$5:$F$104,"&lt;"&amp;TODAY(),Aufgaben!$J$5:$J$104,"&lt;&gt;Erledigt")&gt;0,"Prüfen",IF($J88=0,"Bereit",IF($D88-TODAY()&lt;=Parameter!$B$4,"Prüfen","In Vorbereitung")))))))))))</f>
        <v/>
      </c>
    </row>
    <row r="89" ht="29" customHeight="1">
      <c r="A89" s="13" t="n"/>
      <c r="B89" s="14" t="n"/>
      <c r="C89" s="15" t="n"/>
      <c r="D89" s="15" t="n"/>
      <c r="E89" s="16" t="n"/>
      <c r="F89" s="14" t="n"/>
      <c r="G89" s="17">
        <f>IF(OR($A89="",$C89="",$D89=""),"",$D89-$C89)</f>
        <v/>
      </c>
      <c r="H89" s="17">
        <f>IF($A89="","",COUNTIF(Aufgaben!$B$5:$B$104,$A89))</f>
        <v/>
      </c>
      <c r="I89" s="17">
        <f>IF($A89="","",COUNTIFS(Aufgaben!$B$5:$B$104,$A89,Aufgaben!$A$5:$A$104,"&lt;&gt;",Aufgaben!$J$5:$J$104,"Erledigt"))</f>
        <v/>
      </c>
      <c r="J89" s="17">
        <f>IF($A89="","",COUNTIFS(Aufgaben!$B$5:$B$104,$A89,Aufgaben!$A$5:$A$104,"&lt;&gt;",Aufgaben!$J$5:$J$104,"&lt;&gt;Erledigt"))</f>
        <v/>
      </c>
      <c r="K89" s="18">
        <f>IF($A89="","",IF($D89="","Start fehlt",IF($C89="","Zuschlag fehlt",IF($D89&lt;$C89,"Datumsfolge prüfen",IF($H89=0,"Aufgaben fehlen",IF(COUNTIFS(Aufgaben!$B$5:$B$104,$A89,Aufgaben!$A$5:$A$104,"&lt;&gt;",Aufgaben!$J$5:$J$104,"Blockiert")&gt;0,"Blockiert",IF(AND($J89&gt;0,$D89&lt;TODAY()),"Start überschritten",IF($G89&gt;Parameter!$B$5,"Dauer prüfen",IF(COUNTIFS(Aufgaben!$B$5:$B$104,$A89,Aufgaben!$A$5:$A$104,"&lt;&gt;",Aufgaben!$F$5:$F$104,"&lt;&gt;",Aufgaben!$F$5:$F$104,"&lt;"&amp;TODAY(),Aufgaben!$J$5:$J$104,"&lt;&gt;Erledigt")&gt;0,"Prüfen",IF($J89=0,"Bereit",IF($D89-TODAY()&lt;=Parameter!$B$4,"Prüfen","In Vorbereitung")))))))))))</f>
        <v/>
      </c>
    </row>
    <row r="90" ht="29" customHeight="1">
      <c r="A90" s="13" t="n"/>
      <c r="B90" s="14" t="n"/>
      <c r="C90" s="15" t="n"/>
      <c r="D90" s="15" t="n"/>
      <c r="E90" s="16" t="n"/>
      <c r="F90" s="14" t="n"/>
      <c r="G90" s="19">
        <f>IF(OR($A90="",$C90="",$D90=""),"",$D90-$C90)</f>
        <v/>
      </c>
      <c r="H90" s="19">
        <f>IF($A90="","",COUNTIF(Aufgaben!$B$5:$B$104,$A90))</f>
        <v/>
      </c>
      <c r="I90" s="19">
        <f>IF($A90="","",COUNTIFS(Aufgaben!$B$5:$B$104,$A90,Aufgaben!$A$5:$A$104,"&lt;&gt;",Aufgaben!$J$5:$J$104,"Erledigt"))</f>
        <v/>
      </c>
      <c r="J90" s="19">
        <f>IF($A90="","",COUNTIFS(Aufgaben!$B$5:$B$104,$A90,Aufgaben!$A$5:$A$104,"&lt;&gt;",Aufgaben!$J$5:$J$104,"&lt;&gt;Erledigt"))</f>
        <v/>
      </c>
      <c r="K90" s="20">
        <f>IF($A90="","",IF($D90="","Start fehlt",IF($C90="","Zuschlag fehlt",IF($D90&lt;$C90,"Datumsfolge prüfen",IF($H90=0,"Aufgaben fehlen",IF(COUNTIFS(Aufgaben!$B$5:$B$104,$A90,Aufgaben!$A$5:$A$104,"&lt;&gt;",Aufgaben!$J$5:$J$104,"Blockiert")&gt;0,"Blockiert",IF(AND($J90&gt;0,$D90&lt;TODAY()),"Start überschritten",IF($G90&gt;Parameter!$B$5,"Dauer prüfen",IF(COUNTIFS(Aufgaben!$B$5:$B$104,$A90,Aufgaben!$A$5:$A$104,"&lt;&gt;",Aufgaben!$F$5:$F$104,"&lt;&gt;",Aufgaben!$F$5:$F$104,"&lt;"&amp;TODAY(),Aufgaben!$J$5:$J$104,"&lt;&gt;Erledigt")&gt;0,"Prüfen",IF($J90=0,"Bereit",IF($D90-TODAY()&lt;=Parameter!$B$4,"Prüfen","In Vorbereitung")))))))))))</f>
        <v/>
      </c>
    </row>
    <row r="91" ht="29" customHeight="1">
      <c r="A91" s="13" t="n"/>
      <c r="B91" s="14" t="n"/>
      <c r="C91" s="15" t="n"/>
      <c r="D91" s="15" t="n"/>
      <c r="E91" s="16" t="n"/>
      <c r="F91" s="14" t="n"/>
      <c r="G91" s="17">
        <f>IF(OR($A91="",$C91="",$D91=""),"",$D91-$C91)</f>
        <v/>
      </c>
      <c r="H91" s="17">
        <f>IF($A91="","",COUNTIF(Aufgaben!$B$5:$B$104,$A91))</f>
        <v/>
      </c>
      <c r="I91" s="17">
        <f>IF($A91="","",COUNTIFS(Aufgaben!$B$5:$B$104,$A91,Aufgaben!$A$5:$A$104,"&lt;&gt;",Aufgaben!$J$5:$J$104,"Erledigt"))</f>
        <v/>
      </c>
      <c r="J91" s="17">
        <f>IF($A91="","",COUNTIFS(Aufgaben!$B$5:$B$104,$A91,Aufgaben!$A$5:$A$104,"&lt;&gt;",Aufgaben!$J$5:$J$104,"&lt;&gt;Erledigt"))</f>
        <v/>
      </c>
      <c r="K91" s="18">
        <f>IF($A91="","",IF($D91="","Start fehlt",IF($C91="","Zuschlag fehlt",IF($D91&lt;$C91,"Datumsfolge prüfen",IF($H91=0,"Aufgaben fehlen",IF(COUNTIFS(Aufgaben!$B$5:$B$104,$A91,Aufgaben!$A$5:$A$104,"&lt;&gt;",Aufgaben!$J$5:$J$104,"Blockiert")&gt;0,"Blockiert",IF(AND($J91&gt;0,$D91&lt;TODAY()),"Start überschritten",IF($G91&gt;Parameter!$B$5,"Dauer prüfen",IF(COUNTIFS(Aufgaben!$B$5:$B$104,$A91,Aufgaben!$A$5:$A$104,"&lt;&gt;",Aufgaben!$F$5:$F$104,"&lt;&gt;",Aufgaben!$F$5:$F$104,"&lt;"&amp;TODAY(),Aufgaben!$J$5:$J$104,"&lt;&gt;Erledigt")&gt;0,"Prüfen",IF($J91=0,"Bereit",IF($D91-TODAY()&lt;=Parameter!$B$4,"Prüfen","In Vorbereitung")))))))))))</f>
        <v/>
      </c>
    </row>
    <row r="92" ht="29" customHeight="1">
      <c r="A92" s="13" t="n"/>
      <c r="B92" s="14" t="n"/>
      <c r="C92" s="15" t="n"/>
      <c r="D92" s="15" t="n"/>
      <c r="E92" s="16" t="n"/>
      <c r="F92" s="14" t="n"/>
      <c r="G92" s="19">
        <f>IF(OR($A92="",$C92="",$D92=""),"",$D92-$C92)</f>
        <v/>
      </c>
      <c r="H92" s="19">
        <f>IF($A92="","",COUNTIF(Aufgaben!$B$5:$B$104,$A92))</f>
        <v/>
      </c>
      <c r="I92" s="19">
        <f>IF($A92="","",COUNTIFS(Aufgaben!$B$5:$B$104,$A92,Aufgaben!$A$5:$A$104,"&lt;&gt;",Aufgaben!$J$5:$J$104,"Erledigt"))</f>
        <v/>
      </c>
      <c r="J92" s="19">
        <f>IF($A92="","",COUNTIFS(Aufgaben!$B$5:$B$104,$A92,Aufgaben!$A$5:$A$104,"&lt;&gt;",Aufgaben!$J$5:$J$104,"&lt;&gt;Erledigt"))</f>
        <v/>
      </c>
      <c r="K92" s="20">
        <f>IF($A92="","",IF($D92="","Start fehlt",IF($C92="","Zuschlag fehlt",IF($D92&lt;$C92,"Datumsfolge prüfen",IF($H92=0,"Aufgaben fehlen",IF(COUNTIFS(Aufgaben!$B$5:$B$104,$A92,Aufgaben!$A$5:$A$104,"&lt;&gt;",Aufgaben!$J$5:$J$104,"Blockiert")&gt;0,"Blockiert",IF(AND($J92&gt;0,$D92&lt;TODAY()),"Start überschritten",IF($G92&gt;Parameter!$B$5,"Dauer prüfen",IF(COUNTIFS(Aufgaben!$B$5:$B$104,$A92,Aufgaben!$A$5:$A$104,"&lt;&gt;",Aufgaben!$F$5:$F$104,"&lt;&gt;",Aufgaben!$F$5:$F$104,"&lt;"&amp;TODAY(),Aufgaben!$J$5:$J$104,"&lt;&gt;Erledigt")&gt;0,"Prüfen",IF($J92=0,"Bereit",IF($D92-TODAY()&lt;=Parameter!$B$4,"Prüfen","In Vorbereitung")))))))))))</f>
        <v/>
      </c>
    </row>
    <row r="93" ht="29" customHeight="1">
      <c r="A93" s="13" t="n"/>
      <c r="B93" s="14" t="n"/>
      <c r="C93" s="15" t="n"/>
      <c r="D93" s="15" t="n"/>
      <c r="E93" s="16" t="n"/>
      <c r="F93" s="14" t="n"/>
      <c r="G93" s="17">
        <f>IF(OR($A93="",$C93="",$D93=""),"",$D93-$C93)</f>
        <v/>
      </c>
      <c r="H93" s="17">
        <f>IF($A93="","",COUNTIF(Aufgaben!$B$5:$B$104,$A93))</f>
        <v/>
      </c>
      <c r="I93" s="17">
        <f>IF($A93="","",COUNTIFS(Aufgaben!$B$5:$B$104,$A93,Aufgaben!$A$5:$A$104,"&lt;&gt;",Aufgaben!$J$5:$J$104,"Erledigt"))</f>
        <v/>
      </c>
      <c r="J93" s="17">
        <f>IF($A93="","",COUNTIFS(Aufgaben!$B$5:$B$104,$A93,Aufgaben!$A$5:$A$104,"&lt;&gt;",Aufgaben!$J$5:$J$104,"&lt;&gt;Erledigt"))</f>
        <v/>
      </c>
      <c r="K93" s="18">
        <f>IF($A93="","",IF($D93="","Start fehlt",IF($C93="","Zuschlag fehlt",IF($D93&lt;$C93,"Datumsfolge prüfen",IF($H93=0,"Aufgaben fehlen",IF(COUNTIFS(Aufgaben!$B$5:$B$104,$A93,Aufgaben!$A$5:$A$104,"&lt;&gt;",Aufgaben!$J$5:$J$104,"Blockiert")&gt;0,"Blockiert",IF(AND($J93&gt;0,$D93&lt;TODAY()),"Start überschritten",IF($G93&gt;Parameter!$B$5,"Dauer prüfen",IF(COUNTIFS(Aufgaben!$B$5:$B$104,$A93,Aufgaben!$A$5:$A$104,"&lt;&gt;",Aufgaben!$F$5:$F$104,"&lt;&gt;",Aufgaben!$F$5:$F$104,"&lt;"&amp;TODAY(),Aufgaben!$J$5:$J$104,"&lt;&gt;Erledigt")&gt;0,"Prüfen",IF($J93=0,"Bereit",IF($D93-TODAY()&lt;=Parameter!$B$4,"Prüfen","In Vorbereitung")))))))))))</f>
        <v/>
      </c>
    </row>
    <row r="94" ht="29" customHeight="1">
      <c r="A94" s="13" t="n"/>
      <c r="B94" s="14" t="n"/>
      <c r="C94" s="15" t="n"/>
      <c r="D94" s="15" t="n"/>
      <c r="E94" s="16" t="n"/>
      <c r="F94" s="14" t="n"/>
      <c r="G94" s="19">
        <f>IF(OR($A94="",$C94="",$D94=""),"",$D94-$C94)</f>
        <v/>
      </c>
      <c r="H94" s="19">
        <f>IF($A94="","",COUNTIF(Aufgaben!$B$5:$B$104,$A94))</f>
        <v/>
      </c>
      <c r="I94" s="19">
        <f>IF($A94="","",COUNTIFS(Aufgaben!$B$5:$B$104,$A94,Aufgaben!$A$5:$A$104,"&lt;&gt;",Aufgaben!$J$5:$J$104,"Erledigt"))</f>
        <v/>
      </c>
      <c r="J94" s="19">
        <f>IF($A94="","",COUNTIFS(Aufgaben!$B$5:$B$104,$A94,Aufgaben!$A$5:$A$104,"&lt;&gt;",Aufgaben!$J$5:$J$104,"&lt;&gt;Erledigt"))</f>
        <v/>
      </c>
      <c r="K94" s="20">
        <f>IF($A94="","",IF($D94="","Start fehlt",IF($C94="","Zuschlag fehlt",IF($D94&lt;$C94,"Datumsfolge prüfen",IF($H94=0,"Aufgaben fehlen",IF(COUNTIFS(Aufgaben!$B$5:$B$104,$A94,Aufgaben!$A$5:$A$104,"&lt;&gt;",Aufgaben!$J$5:$J$104,"Blockiert")&gt;0,"Blockiert",IF(AND($J94&gt;0,$D94&lt;TODAY()),"Start überschritten",IF($G94&gt;Parameter!$B$5,"Dauer prüfen",IF(COUNTIFS(Aufgaben!$B$5:$B$104,$A94,Aufgaben!$A$5:$A$104,"&lt;&gt;",Aufgaben!$F$5:$F$104,"&lt;&gt;",Aufgaben!$F$5:$F$104,"&lt;"&amp;TODAY(),Aufgaben!$J$5:$J$104,"&lt;&gt;Erledigt")&gt;0,"Prüfen",IF($J94=0,"Bereit",IF($D94-TODAY()&lt;=Parameter!$B$4,"Prüfen","In Vorbereitung")))))))))))</f>
        <v/>
      </c>
    </row>
    <row r="95" ht="29" customHeight="1">
      <c r="A95" s="13" t="n"/>
      <c r="B95" s="14" t="n"/>
      <c r="C95" s="15" t="n"/>
      <c r="D95" s="15" t="n"/>
      <c r="E95" s="16" t="n"/>
      <c r="F95" s="14" t="n"/>
      <c r="G95" s="17">
        <f>IF(OR($A95="",$C95="",$D95=""),"",$D95-$C95)</f>
        <v/>
      </c>
      <c r="H95" s="17">
        <f>IF($A95="","",COUNTIF(Aufgaben!$B$5:$B$104,$A95))</f>
        <v/>
      </c>
      <c r="I95" s="17">
        <f>IF($A95="","",COUNTIFS(Aufgaben!$B$5:$B$104,$A95,Aufgaben!$A$5:$A$104,"&lt;&gt;",Aufgaben!$J$5:$J$104,"Erledigt"))</f>
        <v/>
      </c>
      <c r="J95" s="17">
        <f>IF($A95="","",COUNTIFS(Aufgaben!$B$5:$B$104,$A95,Aufgaben!$A$5:$A$104,"&lt;&gt;",Aufgaben!$J$5:$J$104,"&lt;&gt;Erledigt"))</f>
        <v/>
      </c>
      <c r="K95" s="18">
        <f>IF($A95="","",IF($D95="","Start fehlt",IF($C95="","Zuschlag fehlt",IF($D95&lt;$C95,"Datumsfolge prüfen",IF($H95=0,"Aufgaben fehlen",IF(COUNTIFS(Aufgaben!$B$5:$B$104,$A95,Aufgaben!$A$5:$A$104,"&lt;&gt;",Aufgaben!$J$5:$J$104,"Blockiert")&gt;0,"Blockiert",IF(AND($J95&gt;0,$D95&lt;TODAY()),"Start überschritten",IF($G95&gt;Parameter!$B$5,"Dauer prüfen",IF(COUNTIFS(Aufgaben!$B$5:$B$104,$A95,Aufgaben!$A$5:$A$104,"&lt;&gt;",Aufgaben!$F$5:$F$104,"&lt;&gt;",Aufgaben!$F$5:$F$104,"&lt;"&amp;TODAY(),Aufgaben!$J$5:$J$104,"&lt;&gt;Erledigt")&gt;0,"Prüfen",IF($J95=0,"Bereit",IF($D95-TODAY()&lt;=Parameter!$B$4,"Prüfen","In Vorbereitung")))))))))))</f>
        <v/>
      </c>
    </row>
    <row r="96" ht="29" customHeight="1">
      <c r="A96" s="13" t="n"/>
      <c r="B96" s="14" t="n"/>
      <c r="C96" s="15" t="n"/>
      <c r="D96" s="15" t="n"/>
      <c r="E96" s="16" t="n"/>
      <c r="F96" s="14" t="n"/>
      <c r="G96" s="19">
        <f>IF(OR($A96="",$C96="",$D96=""),"",$D96-$C96)</f>
        <v/>
      </c>
      <c r="H96" s="19">
        <f>IF($A96="","",COUNTIF(Aufgaben!$B$5:$B$104,$A96))</f>
        <v/>
      </c>
      <c r="I96" s="19">
        <f>IF($A96="","",COUNTIFS(Aufgaben!$B$5:$B$104,$A96,Aufgaben!$A$5:$A$104,"&lt;&gt;",Aufgaben!$J$5:$J$104,"Erledigt"))</f>
        <v/>
      </c>
      <c r="J96" s="19">
        <f>IF($A96="","",COUNTIFS(Aufgaben!$B$5:$B$104,$A96,Aufgaben!$A$5:$A$104,"&lt;&gt;",Aufgaben!$J$5:$J$104,"&lt;&gt;Erledigt"))</f>
        <v/>
      </c>
      <c r="K96" s="20">
        <f>IF($A96="","",IF($D96="","Start fehlt",IF($C96="","Zuschlag fehlt",IF($D96&lt;$C96,"Datumsfolge prüfen",IF($H96=0,"Aufgaben fehlen",IF(COUNTIFS(Aufgaben!$B$5:$B$104,$A96,Aufgaben!$A$5:$A$104,"&lt;&gt;",Aufgaben!$J$5:$J$104,"Blockiert")&gt;0,"Blockiert",IF(AND($J96&gt;0,$D96&lt;TODAY()),"Start überschritten",IF($G96&gt;Parameter!$B$5,"Dauer prüfen",IF(COUNTIFS(Aufgaben!$B$5:$B$104,$A96,Aufgaben!$A$5:$A$104,"&lt;&gt;",Aufgaben!$F$5:$F$104,"&lt;&gt;",Aufgaben!$F$5:$F$104,"&lt;"&amp;TODAY(),Aufgaben!$J$5:$J$104,"&lt;&gt;Erledigt")&gt;0,"Prüfen",IF($J96=0,"Bereit",IF($D96-TODAY()&lt;=Parameter!$B$4,"Prüfen","In Vorbereitung")))))))))))</f>
        <v/>
      </c>
    </row>
    <row r="97" ht="29" customHeight="1">
      <c r="A97" s="13" t="n"/>
      <c r="B97" s="14" t="n"/>
      <c r="C97" s="15" t="n"/>
      <c r="D97" s="15" t="n"/>
      <c r="E97" s="16" t="n"/>
      <c r="F97" s="14" t="n"/>
      <c r="G97" s="17">
        <f>IF(OR($A97="",$C97="",$D97=""),"",$D97-$C97)</f>
        <v/>
      </c>
      <c r="H97" s="17">
        <f>IF($A97="","",COUNTIF(Aufgaben!$B$5:$B$104,$A97))</f>
        <v/>
      </c>
      <c r="I97" s="17">
        <f>IF($A97="","",COUNTIFS(Aufgaben!$B$5:$B$104,$A97,Aufgaben!$A$5:$A$104,"&lt;&gt;",Aufgaben!$J$5:$J$104,"Erledigt"))</f>
        <v/>
      </c>
      <c r="J97" s="17">
        <f>IF($A97="","",COUNTIFS(Aufgaben!$B$5:$B$104,$A97,Aufgaben!$A$5:$A$104,"&lt;&gt;",Aufgaben!$J$5:$J$104,"&lt;&gt;Erledigt"))</f>
        <v/>
      </c>
      <c r="K97" s="18">
        <f>IF($A97="","",IF($D97="","Start fehlt",IF($C97="","Zuschlag fehlt",IF($D97&lt;$C97,"Datumsfolge prüfen",IF($H97=0,"Aufgaben fehlen",IF(COUNTIFS(Aufgaben!$B$5:$B$104,$A97,Aufgaben!$A$5:$A$104,"&lt;&gt;",Aufgaben!$J$5:$J$104,"Blockiert")&gt;0,"Blockiert",IF(AND($J97&gt;0,$D97&lt;TODAY()),"Start überschritten",IF($G97&gt;Parameter!$B$5,"Dauer prüfen",IF(COUNTIFS(Aufgaben!$B$5:$B$104,$A97,Aufgaben!$A$5:$A$104,"&lt;&gt;",Aufgaben!$F$5:$F$104,"&lt;&gt;",Aufgaben!$F$5:$F$104,"&lt;"&amp;TODAY(),Aufgaben!$J$5:$J$104,"&lt;&gt;Erledigt")&gt;0,"Prüfen",IF($J97=0,"Bereit",IF($D97-TODAY()&lt;=Parameter!$B$4,"Prüfen","In Vorbereitung")))))))))))</f>
        <v/>
      </c>
    </row>
    <row r="98" ht="29" customHeight="1">
      <c r="A98" s="13" t="n"/>
      <c r="B98" s="14" t="n"/>
      <c r="C98" s="15" t="n"/>
      <c r="D98" s="15" t="n"/>
      <c r="E98" s="16" t="n"/>
      <c r="F98" s="14" t="n"/>
      <c r="G98" s="19">
        <f>IF(OR($A98="",$C98="",$D98=""),"",$D98-$C98)</f>
        <v/>
      </c>
      <c r="H98" s="19">
        <f>IF($A98="","",COUNTIF(Aufgaben!$B$5:$B$104,$A98))</f>
        <v/>
      </c>
      <c r="I98" s="19">
        <f>IF($A98="","",COUNTIFS(Aufgaben!$B$5:$B$104,$A98,Aufgaben!$A$5:$A$104,"&lt;&gt;",Aufgaben!$J$5:$J$104,"Erledigt"))</f>
        <v/>
      </c>
      <c r="J98" s="19">
        <f>IF($A98="","",COUNTIFS(Aufgaben!$B$5:$B$104,$A98,Aufgaben!$A$5:$A$104,"&lt;&gt;",Aufgaben!$J$5:$J$104,"&lt;&gt;Erledigt"))</f>
        <v/>
      </c>
      <c r="K98" s="20">
        <f>IF($A98="","",IF($D98="","Start fehlt",IF($C98="","Zuschlag fehlt",IF($D98&lt;$C98,"Datumsfolge prüfen",IF($H98=0,"Aufgaben fehlen",IF(COUNTIFS(Aufgaben!$B$5:$B$104,$A98,Aufgaben!$A$5:$A$104,"&lt;&gt;",Aufgaben!$J$5:$J$104,"Blockiert")&gt;0,"Blockiert",IF(AND($J98&gt;0,$D98&lt;TODAY()),"Start überschritten",IF($G98&gt;Parameter!$B$5,"Dauer prüfen",IF(COUNTIFS(Aufgaben!$B$5:$B$104,$A98,Aufgaben!$A$5:$A$104,"&lt;&gt;",Aufgaben!$F$5:$F$104,"&lt;&gt;",Aufgaben!$F$5:$F$104,"&lt;"&amp;TODAY(),Aufgaben!$J$5:$J$104,"&lt;&gt;Erledigt")&gt;0,"Prüfen",IF($J98=0,"Bereit",IF($D98-TODAY()&lt;=Parameter!$B$4,"Prüfen","In Vorbereitung")))))))))))</f>
        <v/>
      </c>
    </row>
    <row r="99" ht="29" customHeight="1">
      <c r="A99" s="13" t="n"/>
      <c r="B99" s="14" t="n"/>
      <c r="C99" s="15" t="n"/>
      <c r="D99" s="15" t="n"/>
      <c r="E99" s="16" t="n"/>
      <c r="F99" s="14" t="n"/>
      <c r="G99" s="17">
        <f>IF(OR($A99="",$C99="",$D99=""),"",$D99-$C99)</f>
        <v/>
      </c>
      <c r="H99" s="17">
        <f>IF($A99="","",COUNTIF(Aufgaben!$B$5:$B$104,$A99))</f>
        <v/>
      </c>
      <c r="I99" s="17">
        <f>IF($A99="","",COUNTIFS(Aufgaben!$B$5:$B$104,$A99,Aufgaben!$A$5:$A$104,"&lt;&gt;",Aufgaben!$J$5:$J$104,"Erledigt"))</f>
        <v/>
      </c>
      <c r="J99" s="17">
        <f>IF($A99="","",COUNTIFS(Aufgaben!$B$5:$B$104,$A99,Aufgaben!$A$5:$A$104,"&lt;&gt;",Aufgaben!$J$5:$J$104,"&lt;&gt;Erledigt"))</f>
        <v/>
      </c>
      <c r="K99" s="18">
        <f>IF($A99="","",IF($D99="","Start fehlt",IF($C99="","Zuschlag fehlt",IF($D99&lt;$C99,"Datumsfolge prüfen",IF($H99=0,"Aufgaben fehlen",IF(COUNTIFS(Aufgaben!$B$5:$B$104,$A99,Aufgaben!$A$5:$A$104,"&lt;&gt;",Aufgaben!$J$5:$J$104,"Blockiert")&gt;0,"Blockiert",IF(AND($J99&gt;0,$D99&lt;TODAY()),"Start überschritten",IF($G99&gt;Parameter!$B$5,"Dauer prüfen",IF(COUNTIFS(Aufgaben!$B$5:$B$104,$A99,Aufgaben!$A$5:$A$104,"&lt;&gt;",Aufgaben!$F$5:$F$104,"&lt;&gt;",Aufgaben!$F$5:$F$104,"&lt;"&amp;TODAY(),Aufgaben!$J$5:$J$104,"&lt;&gt;Erledigt")&gt;0,"Prüfen",IF($J99=0,"Bereit",IF($D99-TODAY()&lt;=Parameter!$B$4,"Prüfen","In Vorbereitung")))))))))))</f>
        <v/>
      </c>
    </row>
    <row r="100" ht="29" customHeight="1">
      <c r="A100" s="13" t="n"/>
      <c r="B100" s="14" t="n"/>
      <c r="C100" s="15" t="n"/>
      <c r="D100" s="15" t="n"/>
      <c r="E100" s="16" t="n"/>
      <c r="F100" s="14" t="n"/>
      <c r="G100" s="19">
        <f>IF(OR($A100="",$C100="",$D100=""),"",$D100-$C100)</f>
        <v/>
      </c>
      <c r="H100" s="19">
        <f>IF($A100="","",COUNTIF(Aufgaben!$B$5:$B$104,$A100))</f>
        <v/>
      </c>
      <c r="I100" s="19">
        <f>IF($A100="","",COUNTIFS(Aufgaben!$B$5:$B$104,$A100,Aufgaben!$A$5:$A$104,"&lt;&gt;",Aufgaben!$J$5:$J$104,"Erledigt"))</f>
        <v/>
      </c>
      <c r="J100" s="19">
        <f>IF($A100="","",COUNTIFS(Aufgaben!$B$5:$B$104,$A100,Aufgaben!$A$5:$A$104,"&lt;&gt;",Aufgaben!$J$5:$J$104,"&lt;&gt;Erledigt"))</f>
        <v/>
      </c>
      <c r="K100" s="20">
        <f>IF($A100="","",IF($D100="","Start fehlt",IF($C100="","Zuschlag fehlt",IF($D100&lt;$C100,"Datumsfolge prüfen",IF($H100=0,"Aufgaben fehlen",IF(COUNTIFS(Aufgaben!$B$5:$B$104,$A100,Aufgaben!$A$5:$A$104,"&lt;&gt;",Aufgaben!$J$5:$J$104,"Blockiert")&gt;0,"Blockiert",IF(AND($J100&gt;0,$D100&lt;TODAY()),"Start überschritten",IF($G100&gt;Parameter!$B$5,"Dauer prüfen",IF(COUNTIFS(Aufgaben!$B$5:$B$104,$A100,Aufgaben!$A$5:$A$104,"&lt;&gt;",Aufgaben!$F$5:$F$104,"&lt;&gt;",Aufgaben!$F$5:$F$104,"&lt;"&amp;TODAY(),Aufgaben!$J$5:$J$104,"&lt;&gt;Erledigt")&gt;0,"Prüfen",IF($J100=0,"Bereit",IF($D100-TODAY()&lt;=Parameter!$B$4,"Prüfen","In Vorbereitung")))))))))))</f>
        <v/>
      </c>
    </row>
    <row r="101" ht="29" customHeight="1">
      <c r="A101" s="13" t="n"/>
      <c r="B101" s="14" t="n"/>
      <c r="C101" s="15" t="n"/>
      <c r="D101" s="15" t="n"/>
      <c r="E101" s="16" t="n"/>
      <c r="F101" s="14" t="n"/>
      <c r="G101" s="17">
        <f>IF(OR($A101="",$C101="",$D101=""),"",$D101-$C101)</f>
        <v/>
      </c>
      <c r="H101" s="17">
        <f>IF($A101="","",COUNTIF(Aufgaben!$B$5:$B$104,$A101))</f>
        <v/>
      </c>
      <c r="I101" s="17">
        <f>IF($A101="","",COUNTIFS(Aufgaben!$B$5:$B$104,$A101,Aufgaben!$A$5:$A$104,"&lt;&gt;",Aufgaben!$J$5:$J$104,"Erledigt"))</f>
        <v/>
      </c>
      <c r="J101" s="17">
        <f>IF($A101="","",COUNTIFS(Aufgaben!$B$5:$B$104,$A101,Aufgaben!$A$5:$A$104,"&lt;&gt;",Aufgaben!$J$5:$J$104,"&lt;&gt;Erledigt"))</f>
        <v/>
      </c>
      <c r="K101" s="18">
        <f>IF($A101="","",IF($D101="","Start fehlt",IF($C101="","Zuschlag fehlt",IF($D101&lt;$C101,"Datumsfolge prüfen",IF($H101=0,"Aufgaben fehlen",IF(COUNTIFS(Aufgaben!$B$5:$B$104,$A101,Aufgaben!$A$5:$A$104,"&lt;&gt;",Aufgaben!$J$5:$J$104,"Blockiert")&gt;0,"Blockiert",IF(AND($J101&gt;0,$D101&lt;TODAY()),"Start überschritten",IF($G101&gt;Parameter!$B$5,"Dauer prüfen",IF(COUNTIFS(Aufgaben!$B$5:$B$104,$A101,Aufgaben!$A$5:$A$104,"&lt;&gt;",Aufgaben!$F$5:$F$104,"&lt;&gt;",Aufgaben!$F$5:$F$104,"&lt;"&amp;TODAY(),Aufgaben!$J$5:$J$104,"&lt;&gt;Erledigt")&gt;0,"Prüfen",IF($J101=0,"Bereit",IF($D101-TODAY()&lt;=Parameter!$B$4,"Prüfen","In Vorbereitung")))))))))))</f>
        <v/>
      </c>
    </row>
    <row r="102" ht="29" customHeight="1">
      <c r="A102" s="13" t="n"/>
      <c r="B102" s="14" t="n"/>
      <c r="C102" s="15" t="n"/>
      <c r="D102" s="15" t="n"/>
      <c r="E102" s="16" t="n"/>
      <c r="F102" s="14" t="n"/>
      <c r="G102" s="19">
        <f>IF(OR($A102="",$C102="",$D102=""),"",$D102-$C102)</f>
        <v/>
      </c>
      <c r="H102" s="19">
        <f>IF($A102="","",COUNTIF(Aufgaben!$B$5:$B$104,$A102))</f>
        <v/>
      </c>
      <c r="I102" s="19">
        <f>IF($A102="","",COUNTIFS(Aufgaben!$B$5:$B$104,$A102,Aufgaben!$A$5:$A$104,"&lt;&gt;",Aufgaben!$J$5:$J$104,"Erledigt"))</f>
        <v/>
      </c>
      <c r="J102" s="19">
        <f>IF($A102="","",COUNTIFS(Aufgaben!$B$5:$B$104,$A102,Aufgaben!$A$5:$A$104,"&lt;&gt;",Aufgaben!$J$5:$J$104,"&lt;&gt;Erledigt"))</f>
        <v/>
      </c>
      <c r="K102" s="20">
        <f>IF($A102="","",IF($D102="","Start fehlt",IF($C102="","Zuschlag fehlt",IF($D102&lt;$C102,"Datumsfolge prüfen",IF($H102=0,"Aufgaben fehlen",IF(COUNTIFS(Aufgaben!$B$5:$B$104,$A102,Aufgaben!$A$5:$A$104,"&lt;&gt;",Aufgaben!$J$5:$J$104,"Blockiert")&gt;0,"Blockiert",IF(AND($J102&gt;0,$D102&lt;TODAY()),"Start überschritten",IF($G102&gt;Parameter!$B$5,"Dauer prüfen",IF(COUNTIFS(Aufgaben!$B$5:$B$104,$A102,Aufgaben!$A$5:$A$104,"&lt;&gt;",Aufgaben!$F$5:$F$104,"&lt;&gt;",Aufgaben!$F$5:$F$104,"&lt;"&amp;TODAY(),Aufgaben!$J$5:$J$104,"&lt;&gt;Erledigt")&gt;0,"Prüfen",IF($J102=0,"Bereit",IF($D102-TODAY()&lt;=Parameter!$B$4,"Prüfen","In Vorbereitung")))))))))))</f>
        <v/>
      </c>
    </row>
    <row r="103" ht="29" customHeight="1">
      <c r="A103" s="13" t="n"/>
      <c r="B103" s="14" t="n"/>
      <c r="C103" s="15" t="n"/>
      <c r="D103" s="15" t="n"/>
      <c r="E103" s="16" t="n"/>
      <c r="F103" s="14" t="n"/>
      <c r="G103" s="17">
        <f>IF(OR($A103="",$C103="",$D103=""),"",$D103-$C103)</f>
        <v/>
      </c>
      <c r="H103" s="17">
        <f>IF($A103="","",COUNTIF(Aufgaben!$B$5:$B$104,$A103))</f>
        <v/>
      </c>
      <c r="I103" s="17">
        <f>IF($A103="","",COUNTIFS(Aufgaben!$B$5:$B$104,$A103,Aufgaben!$A$5:$A$104,"&lt;&gt;",Aufgaben!$J$5:$J$104,"Erledigt"))</f>
        <v/>
      </c>
      <c r="J103" s="17">
        <f>IF($A103="","",COUNTIFS(Aufgaben!$B$5:$B$104,$A103,Aufgaben!$A$5:$A$104,"&lt;&gt;",Aufgaben!$J$5:$J$104,"&lt;&gt;Erledigt"))</f>
        <v/>
      </c>
      <c r="K103" s="18">
        <f>IF($A103="","",IF($D103="","Start fehlt",IF($C103="","Zuschlag fehlt",IF($D103&lt;$C103,"Datumsfolge prüfen",IF($H103=0,"Aufgaben fehlen",IF(COUNTIFS(Aufgaben!$B$5:$B$104,$A103,Aufgaben!$A$5:$A$104,"&lt;&gt;",Aufgaben!$J$5:$J$104,"Blockiert")&gt;0,"Blockiert",IF(AND($J103&gt;0,$D103&lt;TODAY()),"Start überschritten",IF($G103&gt;Parameter!$B$5,"Dauer prüfen",IF(COUNTIFS(Aufgaben!$B$5:$B$104,$A103,Aufgaben!$A$5:$A$104,"&lt;&gt;",Aufgaben!$F$5:$F$104,"&lt;&gt;",Aufgaben!$F$5:$F$104,"&lt;"&amp;TODAY(),Aufgaben!$J$5:$J$104,"&lt;&gt;Erledigt")&gt;0,"Prüfen",IF($J103=0,"Bereit",IF($D103-TODAY()&lt;=Parameter!$B$4,"Prüfen","In Vorbereitung")))))))))))</f>
        <v/>
      </c>
    </row>
    <row r="104" ht="29" customHeight="1">
      <c r="A104" s="13" t="n"/>
      <c r="B104" s="14" t="n"/>
      <c r="C104" s="15" t="n"/>
      <c r="D104" s="15" t="n"/>
      <c r="E104" s="16" t="n"/>
      <c r="F104" s="14" t="n"/>
      <c r="G104" s="19">
        <f>IF(OR($A104="",$C104="",$D104=""),"",$D104-$C104)</f>
        <v/>
      </c>
      <c r="H104" s="19">
        <f>IF($A104="","",COUNTIF(Aufgaben!$B$5:$B$104,$A104))</f>
        <v/>
      </c>
      <c r="I104" s="19">
        <f>IF($A104="","",COUNTIFS(Aufgaben!$B$5:$B$104,$A104,Aufgaben!$A$5:$A$104,"&lt;&gt;",Aufgaben!$J$5:$J$104,"Erledigt"))</f>
        <v/>
      </c>
      <c r="J104" s="19">
        <f>IF($A104="","",COUNTIFS(Aufgaben!$B$5:$B$104,$A104,Aufgaben!$A$5:$A$104,"&lt;&gt;",Aufgaben!$J$5:$J$104,"&lt;&gt;Erledigt"))</f>
        <v/>
      </c>
      <c r="K104" s="20">
        <f>IF($A104="","",IF($D104="","Start fehlt",IF($C104="","Zuschlag fehlt",IF($D104&lt;$C104,"Datumsfolge prüfen",IF($H104=0,"Aufgaben fehlen",IF(COUNTIFS(Aufgaben!$B$5:$B$104,$A104,Aufgaben!$A$5:$A$104,"&lt;&gt;",Aufgaben!$J$5:$J$104,"Blockiert")&gt;0,"Blockiert",IF(AND($J104&gt;0,$D104&lt;TODAY()),"Start überschritten",IF($G104&gt;Parameter!$B$5,"Dauer prüfen",IF(COUNTIFS(Aufgaben!$B$5:$B$104,$A104,Aufgaben!$A$5:$A$104,"&lt;&gt;",Aufgaben!$F$5:$F$104,"&lt;&gt;",Aufgaben!$F$5:$F$104,"&lt;"&amp;TODAY(),Aufgaben!$J$5:$J$104,"&lt;&gt;Erledigt")&gt;0,"Prüfen",IF($J104=0,"Bereit",IF($D104-TODAY()&lt;=Parameter!$B$4,"Prüfen","In Vorbereitung")))))))))))</f>
        <v/>
      </c>
    </row>
  </sheetData>
  <autoFilter ref="A4:K104"/>
  <mergeCells count="1">
    <mergeCell ref="A1:K1"/>
  </mergeCells>
  <conditionalFormatting sqref="K5:K104">
    <cfRule type="expression" priority="1" dxfId="1" stopIfTrue="1">
      <formula>$K5="Bereit"</formula>
    </cfRule>
    <cfRule type="expression" priority="2" dxfId="0" stopIfTrue="1">
      <formula>AND($A5&lt;&gt;"",$K5&lt;&gt;"",$K5&lt;&gt;"Bereit",$K5&lt;&gt;"In Vorbereitung")</formula>
    </cfRule>
  </conditionalFormatting>
  <dataValidations count="4">
    <dataValidation sqref="A5:A104" showDropDown="0" showInputMessage="1" showErrorMessage="1" allowBlank="0" errorTitle="Objekt-ID prüfen" error="Die Objekt-ID muss innerhalb der Tabelle eindeutig sein." promptTitle="Eindeutige Kennung" prompt="Eine interne, eindeutige Objekt-ID eintragen." type="custom">
      <formula1>=OR(A5="",COUNTIF($A$5:$A$104,A5)=1)</formula1>
    </dataValidation>
    <dataValidation sqref="C5:C104" showDropDown="0" showInputMessage="1" showErrorMessage="1" allowBlank="0" errorTitle="Datum prüfen" error="Ein Datum zwischen 01.01.2025 und 31.12.2029 eingeben." promptTitle="Vertragszuschlag" prompt="Datum des Vertragszuschlags im Format TT.MM.JJJJ." type="date" operator="between">
      <formula1>DATE(2025,1,1)</formula1>
      <formula2>DATE(2029,12,31)</formula2>
    </dataValidation>
    <dataValidation sqref="D5:D104" showDropDown="0" showInputMessage="1" showErrorMessage="1" allowBlank="0" errorTitle="Startdatum prüfen" error="Der erste reguläre Einsatz darf nicht vor dem Vertragszuschlag liegen." promptTitle="Erster regulärer Einsatz" prompt="Zuschlagsdatum zuerst erfassen und ein späteres Startdatum wählen." type="custom">
      <formula1>=OR(D5="",AND(ISNUMBER(D5),ISNUMBER(C5),D5&gt;=C5,D5&lt;=DATE(2029,12,31)))</formula1>
    </dataValidation>
    <dataValidation sqref="E5:E104" showDropDown="0" showInputMessage="1" showErrorMessage="1" allowBlank="0" errorTitle="Fläche prüfen" error="Eine nicht negative Fläche bis 1.000.000 m² eingeben." promptTitle="Gesamtfläche" prompt="Beispiel: 1250,00 m²." type="decimal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3" customWidth="1" min="3" max="3"/>
    <col width="35" customWidth="1" min="4" max="4"/>
    <col width="24" customWidth="1" min="5" max="5"/>
    <col width="15" customWidth="1" min="6" max="6"/>
    <col width="15" customWidth="1" min="7" max="7"/>
    <col width="14" customWidth="1" min="8" max="8"/>
    <col width="13" customWidth="1" min="9" max="9"/>
    <col width="16" customWidth="1" min="10" max="10"/>
    <col width="16" customWidth="1" min="11" max="11"/>
    <col width="25" customWidth="1" min="12" max="12"/>
  </cols>
  <sheetData>
    <row r="1" ht="27" customHeight="1">
      <c r="A1" s="1" t="inlineStr">
        <is>
          <t>Onboarding-Aufgaben bis zum ersten Einsatz</t>
        </is>
      </c>
    </row>
    <row r="2" ht="31" customHeight="1">
      <c r="A2" s="12" t="inlineStr">
        <is>
          <t>Grüne Zellen sind Eingaben. Prüfhinweise unterstützen die manuelle Disposition und lösen keine externe Aktion aus.</t>
        </is>
      </c>
    </row>
    <row r="3"/>
    <row r="4" ht="32" customHeight="1">
      <c r="A4" s="4" t="inlineStr">
        <is>
          <t>Aufgaben-ID</t>
        </is>
      </c>
      <c r="B4" s="4" t="inlineStr">
        <is>
          <t>Objekt-ID</t>
        </is>
      </c>
      <c r="C4" s="4" t="inlineStr">
        <is>
          <t>Reinigungsbereich</t>
        </is>
      </c>
      <c r="D4" s="4" t="inlineStr">
        <is>
          <t>Onboarding-Schritt</t>
        </is>
      </c>
      <c r="E4" s="4" t="inlineStr">
        <is>
          <t>Zuständigkeit</t>
        </is>
      </c>
      <c r="F4" s="4" t="inlineStr">
        <is>
          <t>Zieldatum</t>
        </is>
      </c>
      <c r="G4" s="4" t="inlineStr">
        <is>
          <t>Erledigt am</t>
        </is>
      </c>
      <c r="H4" s="4" t="inlineStr">
        <is>
          <t>Menge</t>
        </is>
      </c>
      <c r="I4" s="4" t="inlineStr">
        <is>
          <t>Einheit</t>
        </is>
      </c>
      <c r="J4" s="4" t="inlineStr">
        <is>
          <t>Status</t>
        </is>
      </c>
      <c r="K4" s="4" t="inlineStr">
        <is>
          <t>Tage bis Ziel</t>
        </is>
      </c>
      <c r="L4" s="4" t="inlineStr">
        <is>
          <t>Prüfhinweis</t>
        </is>
      </c>
    </row>
    <row r="5" ht="29" customHeight="1">
      <c r="A5" s="13" t="inlineStr">
        <is>
          <t>AU-2026-001</t>
        </is>
      </c>
      <c r="B5" s="13" t="inlineStr">
        <is>
          <t>OB-2026-01</t>
        </is>
      </c>
      <c r="C5" s="14" t="inlineStr">
        <is>
          <t>Gesamtobjekt</t>
        </is>
      </c>
      <c r="D5" s="14" t="inlineStr">
        <is>
          <t>Auftakttermin durchführen</t>
        </is>
      </c>
      <c r="E5" s="14" t="inlineStr">
        <is>
          <t>Objektleitung Nord</t>
        </is>
      </c>
      <c r="F5" s="15" t="n">
        <v>46267</v>
      </c>
      <c r="G5" s="15" t="n">
        <v>46267</v>
      </c>
      <c r="H5" s="16" t="n">
        <v>1</v>
      </c>
      <c r="I5" s="13" t="inlineStr">
        <is>
          <t>Termin</t>
        </is>
      </c>
      <c r="J5" s="13" t="inlineStr">
        <is>
          <t>Erledigt</t>
        </is>
      </c>
      <c r="K5" s="17">
        <f>IF(OR($A5="",$F5="",$J5="Erledigt"),"",$F5-TODAY())</f>
        <v/>
      </c>
      <c r="L5" s="5">
        <f>IF($A5="","",IF($B5="","Objekt-ID fehlt",IF(COUNTIF(Objekte!$A$5:$A$104,$B5)=0,"Objekt-ID prüfen",IF($F5="","Zieldatum fehlt",IF(IFERROR(VLOOKUP($B5,Objekte!$A$5:$D$104,3,FALSE),0)=0,"Zuschlagsdatum fehlt",IF(IFERROR(VLOOKUP($B5,Objekte!$A$5:$D$104,4,FALSE),0)=0,"Objektstart fehlt",IF($F5&lt;IFERROR(VLOOKUP($B5,Objekte!$A$5:$D$104,3,FALSE),$F5),"Vor Zuschlag prüfen",IF($F5&gt;IFERROR(VLOOKUP($B5,Objekte!$A$5:$D$104,4,FALSE),$F5),"Nach Erststart prüfen",IF($J5="","Status fehlt",IF(AND($J5="Erledigt",$G5=""),"Abschlussdatum fehlt",IF(AND($G5&lt;&gt;"",$G5&gt;TODAY()),"Abschlussdatum prüfen",IF(AND($J5&lt;&gt;"Erledigt",$G5&lt;&gt;""),"Status/Datum prüfen",IF($J5="Blockiert","Blockierung prüfen",IF(AND($J5&lt;&gt;"Erledigt",$F5&lt;TODAY()),"Überfällig",IF($J5="Erledigt","Erledigt",IF($F5-TODAY()&lt;=Parameter!$B$4,"Bald fällig","Im Plan"))))))))))))))))</f>
        <v/>
      </c>
    </row>
    <row r="6" ht="29" customHeight="1">
      <c r="A6" s="13" t="inlineStr">
        <is>
          <t>AU-2026-002</t>
        </is>
      </c>
      <c r="B6" s="13" t="inlineStr">
        <is>
          <t>OB-2026-01</t>
        </is>
      </c>
      <c r="C6" s="14" t="inlineStr">
        <is>
          <t>Sanitärbereiche</t>
        </is>
      </c>
      <c r="D6" s="14" t="inlineStr">
        <is>
          <t>Bereichs- und Mengenprüfung</t>
        </is>
      </c>
      <c r="E6" s="14" t="inlineStr">
        <is>
          <t>Disposition Nord</t>
        </is>
      </c>
      <c r="F6" s="15" t="n">
        <v>46272</v>
      </c>
      <c r="G6" s="15" t="n"/>
      <c r="H6" s="16" t="n">
        <v>180</v>
      </c>
      <c r="I6" s="13" t="inlineStr">
        <is>
          <t>m²</t>
        </is>
      </c>
      <c r="J6" s="13" t="inlineStr">
        <is>
          <t>In Arbeit</t>
        </is>
      </c>
      <c r="K6" s="19">
        <f>IF(OR($A6="",$F6="",$J6="Erledigt"),"",$F6-TODAY())</f>
        <v/>
      </c>
      <c r="L6" s="7">
        <f>IF($A6="","",IF($B6="","Objekt-ID fehlt",IF(COUNTIF(Objekte!$A$5:$A$104,$B6)=0,"Objekt-ID prüfen",IF($F6="","Zieldatum fehlt",IF(IFERROR(VLOOKUP($B6,Objekte!$A$5:$D$104,3,FALSE),0)=0,"Zuschlagsdatum fehlt",IF(IFERROR(VLOOKUP($B6,Objekte!$A$5:$D$104,4,FALSE),0)=0,"Objektstart fehlt",IF($F6&lt;IFERROR(VLOOKUP($B6,Objekte!$A$5:$D$104,3,FALSE),$F6),"Vor Zuschlag prüfen",IF($F6&gt;IFERROR(VLOOKUP($B6,Objekte!$A$5:$D$104,4,FALSE),$F6),"Nach Erststart prüfen",IF($J6="","Status fehlt",IF(AND($J6="Erledigt",$G6=""),"Abschlussdatum fehlt",IF(AND($G6&lt;&gt;"",$G6&gt;TODAY()),"Abschlussdatum prüfen",IF(AND($J6&lt;&gt;"Erledigt",$G6&lt;&gt;""),"Status/Datum prüfen",IF($J6="Blockiert","Blockierung prüfen",IF(AND($J6&lt;&gt;"Erledigt",$F6&lt;TODAY()),"Überfällig",IF($J6="Erledigt","Erledigt",IF($F6-TODAY()&lt;=Parameter!$B$4,"Bald fällig","Im Plan"))))))))))))))))</f>
        <v/>
      </c>
    </row>
    <row r="7" ht="29" customHeight="1">
      <c r="A7" s="13" t="inlineStr">
        <is>
          <t>AU-2026-003</t>
        </is>
      </c>
      <c r="B7" s="13" t="inlineStr">
        <is>
          <t>OB-2026-01</t>
        </is>
      </c>
      <c r="C7" s="14" t="inlineStr">
        <is>
          <t>Gesamtobjekt</t>
        </is>
      </c>
      <c r="D7" s="14" t="inlineStr">
        <is>
          <t>Materialbereitstellung prüfen</t>
        </is>
      </c>
      <c r="E7" s="14" t="inlineStr">
        <is>
          <t>Materialkoordination</t>
        </is>
      </c>
      <c r="F7" s="15" t="n">
        <v>46278</v>
      </c>
      <c r="G7" s="15" t="n"/>
      <c r="H7" s="16" t="n">
        <v>1</v>
      </c>
      <c r="I7" s="13" t="inlineStr">
        <is>
          <t>Vorgang</t>
        </is>
      </c>
      <c r="J7" s="13" t="inlineStr">
        <is>
          <t>Geplant</t>
        </is>
      </c>
      <c r="K7" s="17">
        <f>IF(OR($A7="",$F7="",$J7="Erledigt"),"",$F7-TODAY())</f>
        <v/>
      </c>
      <c r="L7" s="5">
        <f>IF($A7="","",IF($B7="","Objekt-ID fehlt",IF(COUNTIF(Objekte!$A$5:$A$104,$B7)=0,"Objekt-ID prüfen",IF($F7="","Zieldatum fehlt",IF(IFERROR(VLOOKUP($B7,Objekte!$A$5:$D$104,3,FALSE),0)=0,"Zuschlagsdatum fehlt",IF(IFERROR(VLOOKUP($B7,Objekte!$A$5:$D$104,4,FALSE),0)=0,"Objektstart fehlt",IF($F7&lt;IFERROR(VLOOKUP($B7,Objekte!$A$5:$D$104,3,FALSE),$F7),"Vor Zuschlag prüfen",IF($F7&gt;IFERROR(VLOOKUP($B7,Objekte!$A$5:$D$104,4,FALSE),$F7),"Nach Erststart prüfen",IF($J7="","Status fehlt",IF(AND($J7="Erledigt",$G7=""),"Abschlussdatum fehlt",IF(AND($G7&lt;&gt;"",$G7&gt;TODAY()),"Abschlussdatum prüfen",IF(AND($J7&lt;&gt;"Erledigt",$G7&lt;&gt;""),"Status/Datum prüfen",IF($J7="Blockiert","Blockierung prüfen",IF(AND($J7&lt;&gt;"Erledigt",$F7&lt;TODAY()),"Überfällig",IF($J7="Erledigt","Erledigt",IF($F7-TODAY()&lt;=Parameter!$B$4,"Bald fällig","Im Plan"))))))))))))))))</f>
        <v/>
      </c>
    </row>
    <row r="8" ht="29" customHeight="1">
      <c r="A8" s="13" t="inlineStr">
        <is>
          <t>AU-2026-004</t>
        </is>
      </c>
      <c r="B8" s="13" t="inlineStr">
        <is>
          <t>OB-2026-02</t>
        </is>
      </c>
      <c r="C8" s="14" t="inlineStr">
        <is>
          <t>Gesamtobjekt</t>
        </is>
      </c>
      <c r="D8" s="14" t="inlineStr">
        <is>
          <t>Zugangsregelung aufnehmen</t>
        </is>
      </c>
      <c r="E8" s="14" t="inlineStr">
        <is>
          <t>Disposition Mitte</t>
        </is>
      </c>
      <c r="F8" s="15" t="n">
        <v>46265</v>
      </c>
      <c r="G8" s="15" t="n">
        <v>46266</v>
      </c>
      <c r="H8" s="16" t="n">
        <v>6</v>
      </c>
      <c r="I8" s="13" t="inlineStr">
        <is>
          <t>Stück</t>
        </is>
      </c>
      <c r="J8" s="13" t="inlineStr">
        <is>
          <t>Erledigt</t>
        </is>
      </c>
      <c r="K8" s="19">
        <f>IF(OR($A8="",$F8="",$J8="Erledigt"),"",$F8-TODAY())</f>
        <v/>
      </c>
      <c r="L8" s="7">
        <f>IF($A8="","",IF($B8="","Objekt-ID fehlt",IF(COUNTIF(Objekte!$A$5:$A$104,$B8)=0,"Objekt-ID prüfen",IF($F8="","Zieldatum fehlt",IF(IFERROR(VLOOKUP($B8,Objekte!$A$5:$D$104,3,FALSE),0)=0,"Zuschlagsdatum fehlt",IF(IFERROR(VLOOKUP($B8,Objekte!$A$5:$D$104,4,FALSE),0)=0,"Objektstart fehlt",IF($F8&lt;IFERROR(VLOOKUP($B8,Objekte!$A$5:$D$104,3,FALSE),$F8),"Vor Zuschlag prüfen",IF($F8&gt;IFERROR(VLOOKUP($B8,Objekte!$A$5:$D$104,4,FALSE),$F8),"Nach Erststart prüfen",IF($J8="","Status fehlt",IF(AND($J8="Erledigt",$G8=""),"Abschlussdatum fehlt",IF(AND($G8&lt;&gt;"",$G8&gt;TODAY()),"Abschlussdatum prüfen",IF(AND($J8&lt;&gt;"Erledigt",$G8&lt;&gt;""),"Status/Datum prüfen",IF($J8="Blockiert","Blockierung prüfen",IF(AND($J8&lt;&gt;"Erledigt",$F8&lt;TODAY()),"Überfällig",IF($J8="Erledigt","Erledigt",IF($F8-TODAY()&lt;=Parameter!$B$4,"Bald fällig","Im Plan"))))))))))))))))</f>
        <v/>
      </c>
    </row>
    <row r="9" ht="29" customHeight="1">
      <c r="A9" s="13" t="inlineStr">
        <is>
          <t>AU-2026-005</t>
        </is>
      </c>
      <c r="B9" s="13" t="inlineStr">
        <is>
          <t>OB-2026-02</t>
        </is>
      </c>
      <c r="C9" s="14" t="inlineStr">
        <is>
          <t>Verkehrsflächen</t>
        </is>
      </c>
      <c r="D9" s="14" t="inlineStr">
        <is>
          <t>Revierplan abstimmen</t>
        </is>
      </c>
      <c r="E9" s="14" t="inlineStr">
        <is>
          <t>Objektleitung Mitte</t>
        </is>
      </c>
      <c r="F9" s="15" t="n">
        <v>46273</v>
      </c>
      <c r="G9" s="15" t="n"/>
      <c r="H9" s="16" t="n">
        <v>860</v>
      </c>
      <c r="I9" s="13" t="inlineStr">
        <is>
          <t>m²</t>
        </is>
      </c>
      <c r="J9" s="13" t="inlineStr">
        <is>
          <t>Blockiert</t>
        </is>
      </c>
      <c r="K9" s="17">
        <f>IF(OR($A9="",$F9="",$J9="Erledigt"),"",$F9-TODAY())</f>
        <v/>
      </c>
      <c r="L9" s="5">
        <f>IF($A9="","",IF($B9="","Objekt-ID fehlt",IF(COUNTIF(Objekte!$A$5:$A$104,$B9)=0,"Objekt-ID prüfen",IF($F9="","Zieldatum fehlt",IF(IFERROR(VLOOKUP($B9,Objekte!$A$5:$D$104,3,FALSE),0)=0,"Zuschlagsdatum fehlt",IF(IFERROR(VLOOKUP($B9,Objekte!$A$5:$D$104,4,FALSE),0)=0,"Objektstart fehlt",IF($F9&lt;IFERROR(VLOOKUP($B9,Objekte!$A$5:$D$104,3,FALSE),$F9),"Vor Zuschlag prüfen",IF($F9&gt;IFERROR(VLOOKUP($B9,Objekte!$A$5:$D$104,4,FALSE),$F9),"Nach Erststart prüfen",IF($J9="","Status fehlt",IF(AND($J9="Erledigt",$G9=""),"Abschlussdatum fehlt",IF(AND($G9&lt;&gt;"",$G9&gt;TODAY()),"Abschlussdatum prüfen",IF(AND($J9&lt;&gt;"Erledigt",$G9&lt;&gt;""),"Status/Datum prüfen",IF($J9="Blockiert","Blockierung prüfen",IF(AND($J9&lt;&gt;"Erledigt",$F9&lt;TODAY()),"Überfällig",IF($J9="Erledigt","Erledigt",IF($F9-TODAY()&lt;=Parameter!$B$4,"Bald fällig","Im Plan"))))))))))))))))</f>
        <v/>
      </c>
    </row>
    <row r="10" ht="29" customHeight="1">
      <c r="A10" s="13" t="inlineStr">
        <is>
          <t>AU-2026-006</t>
        </is>
      </c>
      <c r="B10" s="13" t="inlineStr">
        <is>
          <t>OB-2026-02</t>
        </is>
      </c>
      <c r="C10" s="14" t="inlineStr">
        <is>
          <t>Gesamtobjekt</t>
        </is>
      </c>
      <c r="D10" s="14" t="inlineStr">
        <is>
          <t>Einweisung einplanen</t>
        </is>
      </c>
      <c r="E10" s="14" t="inlineStr">
        <is>
          <t>Disposition Mitte</t>
        </is>
      </c>
      <c r="F10" s="15" t="n">
        <v>46276</v>
      </c>
      <c r="G10" s="15" t="n"/>
      <c r="H10" s="16" t="n">
        <v>1</v>
      </c>
      <c r="I10" s="13" t="inlineStr">
        <is>
          <t>Termin</t>
        </is>
      </c>
      <c r="J10" s="13" t="inlineStr">
        <is>
          <t>Geplant</t>
        </is>
      </c>
      <c r="K10" s="19">
        <f>IF(OR($A10="",$F10="",$J10="Erledigt"),"",$F10-TODAY())</f>
        <v/>
      </c>
      <c r="L10" s="7">
        <f>IF($A10="","",IF($B10="","Objekt-ID fehlt",IF(COUNTIF(Objekte!$A$5:$A$104,$B10)=0,"Objekt-ID prüfen",IF($F10="","Zieldatum fehlt",IF(IFERROR(VLOOKUP($B10,Objekte!$A$5:$D$104,3,FALSE),0)=0,"Zuschlagsdatum fehlt",IF(IFERROR(VLOOKUP($B10,Objekte!$A$5:$D$104,4,FALSE),0)=0,"Objektstart fehlt",IF($F10&lt;IFERROR(VLOOKUP($B10,Objekte!$A$5:$D$104,3,FALSE),$F10),"Vor Zuschlag prüfen",IF($F10&gt;IFERROR(VLOOKUP($B10,Objekte!$A$5:$D$104,4,FALSE),$F10),"Nach Erststart prüfen",IF($J10="","Status fehlt",IF(AND($J10="Erledigt",$G10=""),"Abschlussdatum fehlt",IF(AND($G10&lt;&gt;"",$G10&gt;TODAY()),"Abschlussdatum prüfen",IF(AND($J10&lt;&gt;"Erledigt",$G10&lt;&gt;""),"Status/Datum prüfen",IF($J10="Blockiert","Blockierung prüfen",IF(AND($J10&lt;&gt;"Erledigt",$F10&lt;TODAY()),"Überfällig",IF($J10="Erledigt","Erledigt",IF($F10-TODAY()&lt;=Parameter!$B$4,"Bald fällig","Im Plan"))))))))))))))))</f>
        <v/>
      </c>
    </row>
    <row r="11" ht="29" customHeight="1">
      <c r="A11" s="13" t="inlineStr">
        <is>
          <t>AU-2026-007</t>
        </is>
      </c>
      <c r="B11" s="13" t="inlineStr">
        <is>
          <t>OB-2026-03</t>
        </is>
      </c>
      <c r="C11" s="14" t="inlineStr">
        <is>
          <t>Büroflächen</t>
        </is>
      </c>
      <c r="D11" s="14" t="inlineStr">
        <is>
          <t>Flächenprüfung dokumentieren</t>
        </is>
      </c>
      <c r="E11" s="14" t="inlineStr">
        <is>
          <t>Objektleitung Süd</t>
        </is>
      </c>
      <c r="F11" s="15" t="n">
        <v>46279</v>
      </c>
      <c r="G11" s="15" t="n"/>
      <c r="H11" s="16" t="n">
        <v>540</v>
      </c>
      <c r="I11" s="13" t="inlineStr">
        <is>
          <t>m²</t>
        </is>
      </c>
      <c r="J11" s="13" t="inlineStr">
        <is>
          <t>In Arbeit</t>
        </is>
      </c>
      <c r="K11" s="17">
        <f>IF(OR($A11="",$F11="",$J11="Erledigt"),"",$F11-TODAY())</f>
        <v/>
      </c>
      <c r="L11" s="5">
        <f>IF($A11="","",IF($B11="","Objekt-ID fehlt",IF(COUNTIF(Objekte!$A$5:$A$104,$B11)=0,"Objekt-ID prüfen",IF($F11="","Zieldatum fehlt",IF(IFERROR(VLOOKUP($B11,Objekte!$A$5:$D$104,3,FALSE),0)=0,"Zuschlagsdatum fehlt",IF(IFERROR(VLOOKUP($B11,Objekte!$A$5:$D$104,4,FALSE),0)=0,"Objektstart fehlt",IF($F11&lt;IFERROR(VLOOKUP($B11,Objekte!$A$5:$D$104,3,FALSE),$F11),"Vor Zuschlag prüfen",IF($F11&gt;IFERROR(VLOOKUP($B11,Objekte!$A$5:$D$104,4,FALSE),$F11),"Nach Erststart prüfen",IF($J11="","Status fehlt",IF(AND($J11="Erledigt",$G11=""),"Abschlussdatum fehlt",IF(AND($G11&lt;&gt;"",$G11&gt;TODAY()),"Abschlussdatum prüfen",IF(AND($J11&lt;&gt;"Erledigt",$G11&lt;&gt;""),"Status/Datum prüfen",IF($J11="Blockiert","Blockierung prüfen",IF(AND($J11&lt;&gt;"Erledigt",$F11&lt;TODAY()),"Überfällig",IF($J11="Erledigt","Erledigt",IF($F11-TODAY()&lt;=Parameter!$B$4,"Bald fällig","Im Plan"))))))))))))))))</f>
        <v/>
      </c>
    </row>
    <row r="12" ht="29" customHeight="1">
      <c r="A12" s="13" t="inlineStr">
        <is>
          <t>AU-2026-008</t>
        </is>
      </c>
      <c r="B12" s="13" t="inlineStr">
        <is>
          <t>OB-2026-03</t>
        </is>
      </c>
      <c r="C12" s="14" t="inlineStr">
        <is>
          <t>Gesamtobjekt</t>
        </is>
      </c>
      <c r="D12" s="14" t="inlineStr">
        <is>
          <t>Ersteinsatz abstimmen</t>
        </is>
      </c>
      <c r="E12" s="14" t="inlineStr">
        <is>
          <t>Disposition Süd</t>
        </is>
      </c>
      <c r="F12" s="15" t="n">
        <v>46287</v>
      </c>
      <c r="G12" s="15" t="n"/>
      <c r="H12" s="16" t="n">
        <v>1</v>
      </c>
      <c r="I12" s="13" t="inlineStr">
        <is>
          <t>Termin</t>
        </is>
      </c>
      <c r="J12" s="13" t="inlineStr">
        <is>
          <t>Geplant</t>
        </is>
      </c>
      <c r="K12" s="19">
        <f>IF(OR($A12="",$F12="",$J12="Erledigt"),"",$F12-TODAY())</f>
        <v/>
      </c>
      <c r="L12" s="7">
        <f>IF($A12="","",IF($B12="","Objekt-ID fehlt",IF(COUNTIF(Objekte!$A$5:$A$104,$B12)=0,"Objekt-ID prüfen",IF($F12="","Zieldatum fehlt",IF(IFERROR(VLOOKUP($B12,Objekte!$A$5:$D$104,3,FALSE),0)=0,"Zuschlagsdatum fehlt",IF(IFERROR(VLOOKUP($B12,Objekte!$A$5:$D$104,4,FALSE),0)=0,"Objektstart fehlt",IF($F12&lt;IFERROR(VLOOKUP($B12,Objekte!$A$5:$D$104,3,FALSE),$F12),"Vor Zuschlag prüfen",IF($F12&gt;IFERROR(VLOOKUP($B12,Objekte!$A$5:$D$104,4,FALSE),$F12),"Nach Erststart prüfen",IF($J12="","Status fehlt",IF(AND($J12="Erledigt",$G12=""),"Abschlussdatum fehlt",IF(AND($G12&lt;&gt;"",$G12&gt;TODAY()),"Abschlussdatum prüfen",IF(AND($J12&lt;&gt;"Erledigt",$G12&lt;&gt;""),"Status/Datum prüfen",IF($J12="Blockiert","Blockierung prüfen",IF(AND($J12&lt;&gt;"Erledigt",$F12&lt;TODAY()),"Überfällig",IF($J12="Erledigt","Erledigt",IF($F12-TODAY()&lt;=Parameter!$B$4,"Bald fällig","Im Plan"))))))))))))))))</f>
        <v/>
      </c>
    </row>
    <row r="13" ht="29" customHeight="1">
      <c r="A13" s="13" t="n"/>
      <c r="B13" s="13" t="n"/>
      <c r="C13" s="14" t="n"/>
      <c r="D13" s="14" t="n"/>
      <c r="E13" s="14" t="n"/>
      <c r="F13" s="15" t="n"/>
      <c r="G13" s="15" t="n"/>
      <c r="H13" s="16" t="n"/>
      <c r="I13" s="13" t="n"/>
      <c r="J13" s="13" t="n"/>
      <c r="K13" s="17">
        <f>IF(OR($A13="",$F13="",$J13="Erledigt"),"",$F13-TODAY())</f>
        <v/>
      </c>
      <c r="L13" s="5">
        <f>IF($A13="","",IF($B13="","Objekt-ID fehlt",IF(COUNTIF(Objekte!$A$5:$A$104,$B13)=0,"Objekt-ID prüfen",IF($F13="","Zieldatum fehlt",IF(IFERROR(VLOOKUP($B13,Objekte!$A$5:$D$104,3,FALSE),0)=0,"Zuschlagsdatum fehlt",IF(IFERROR(VLOOKUP($B13,Objekte!$A$5:$D$104,4,FALSE),0)=0,"Objektstart fehlt",IF($F13&lt;IFERROR(VLOOKUP($B13,Objekte!$A$5:$D$104,3,FALSE),$F13),"Vor Zuschlag prüfen",IF($F13&gt;IFERROR(VLOOKUP($B13,Objekte!$A$5:$D$104,4,FALSE),$F13),"Nach Erststart prüfen",IF($J13="","Status fehlt",IF(AND($J13="Erledigt",$G13=""),"Abschlussdatum fehlt",IF(AND($G13&lt;&gt;"",$G13&gt;TODAY()),"Abschlussdatum prüfen",IF(AND($J13&lt;&gt;"Erledigt",$G13&lt;&gt;""),"Status/Datum prüfen",IF($J13="Blockiert","Blockierung prüfen",IF(AND($J13&lt;&gt;"Erledigt",$F13&lt;TODAY()),"Überfällig",IF($J13="Erledigt","Erledigt",IF($F13-TODAY()&lt;=Parameter!$B$4,"Bald fällig","Im Plan"))))))))))))))))</f>
        <v/>
      </c>
    </row>
    <row r="14" ht="29" customHeight="1">
      <c r="A14" s="13" t="n"/>
      <c r="B14" s="13" t="n"/>
      <c r="C14" s="14" t="n"/>
      <c r="D14" s="14" t="n"/>
      <c r="E14" s="14" t="n"/>
      <c r="F14" s="15" t="n"/>
      <c r="G14" s="15" t="n"/>
      <c r="H14" s="16" t="n"/>
      <c r="I14" s="13" t="n"/>
      <c r="J14" s="13" t="n"/>
      <c r="K14" s="19">
        <f>IF(OR($A14="",$F14="",$J14="Erledigt"),"",$F14-TODAY())</f>
        <v/>
      </c>
      <c r="L14" s="7">
        <f>IF($A14="","",IF($B14="","Objekt-ID fehlt",IF(COUNTIF(Objekte!$A$5:$A$104,$B14)=0,"Objekt-ID prüfen",IF($F14="","Zieldatum fehlt",IF(IFERROR(VLOOKUP($B14,Objekte!$A$5:$D$104,3,FALSE),0)=0,"Zuschlagsdatum fehlt",IF(IFERROR(VLOOKUP($B14,Objekte!$A$5:$D$104,4,FALSE),0)=0,"Objektstart fehlt",IF($F14&lt;IFERROR(VLOOKUP($B14,Objekte!$A$5:$D$104,3,FALSE),$F14),"Vor Zuschlag prüfen",IF($F14&gt;IFERROR(VLOOKUP($B14,Objekte!$A$5:$D$104,4,FALSE),$F14),"Nach Erststart prüfen",IF($J14="","Status fehlt",IF(AND($J14="Erledigt",$G14=""),"Abschlussdatum fehlt",IF(AND($G14&lt;&gt;"",$G14&gt;TODAY()),"Abschlussdatum prüfen",IF(AND($J14&lt;&gt;"Erledigt",$G14&lt;&gt;""),"Status/Datum prüfen",IF($J14="Blockiert","Blockierung prüfen",IF(AND($J14&lt;&gt;"Erledigt",$F14&lt;TODAY()),"Überfällig",IF($J14="Erledigt","Erledigt",IF($F14-TODAY()&lt;=Parameter!$B$4,"Bald fällig","Im Plan"))))))))))))))))</f>
        <v/>
      </c>
    </row>
    <row r="15" ht="29" customHeight="1">
      <c r="A15" s="13" t="n"/>
      <c r="B15" s="13" t="n"/>
      <c r="C15" s="14" t="n"/>
      <c r="D15" s="14" t="n"/>
      <c r="E15" s="14" t="n"/>
      <c r="F15" s="15" t="n"/>
      <c r="G15" s="15" t="n"/>
      <c r="H15" s="16" t="n"/>
      <c r="I15" s="13" t="n"/>
      <c r="J15" s="13" t="n"/>
      <c r="K15" s="17">
        <f>IF(OR($A15="",$F15="",$J15="Erledigt"),"",$F15-TODAY())</f>
        <v/>
      </c>
      <c r="L15" s="5">
        <f>IF($A15="","",IF($B15="","Objekt-ID fehlt",IF(COUNTIF(Objekte!$A$5:$A$104,$B15)=0,"Objekt-ID prüfen",IF($F15="","Zieldatum fehlt",IF(IFERROR(VLOOKUP($B15,Objekte!$A$5:$D$104,3,FALSE),0)=0,"Zuschlagsdatum fehlt",IF(IFERROR(VLOOKUP($B15,Objekte!$A$5:$D$104,4,FALSE),0)=0,"Objektstart fehlt",IF($F15&lt;IFERROR(VLOOKUP($B15,Objekte!$A$5:$D$104,3,FALSE),$F15),"Vor Zuschlag prüfen",IF($F15&gt;IFERROR(VLOOKUP($B15,Objekte!$A$5:$D$104,4,FALSE),$F15),"Nach Erststart prüfen",IF($J15="","Status fehlt",IF(AND($J15="Erledigt",$G15=""),"Abschlussdatum fehlt",IF(AND($G15&lt;&gt;"",$G15&gt;TODAY()),"Abschlussdatum prüfen",IF(AND($J15&lt;&gt;"Erledigt",$G15&lt;&gt;""),"Status/Datum prüfen",IF($J15="Blockiert","Blockierung prüfen",IF(AND($J15&lt;&gt;"Erledigt",$F15&lt;TODAY()),"Überfällig",IF($J15="Erledigt","Erledigt",IF($F15-TODAY()&lt;=Parameter!$B$4,"Bald fällig","Im Plan"))))))))))))))))</f>
        <v/>
      </c>
    </row>
    <row r="16" ht="29" customHeight="1">
      <c r="A16" s="13" t="n"/>
      <c r="B16" s="13" t="n"/>
      <c r="C16" s="14" t="n"/>
      <c r="D16" s="14" t="n"/>
      <c r="E16" s="14" t="n"/>
      <c r="F16" s="15" t="n"/>
      <c r="G16" s="15" t="n"/>
      <c r="H16" s="16" t="n"/>
      <c r="I16" s="13" t="n"/>
      <c r="J16" s="13" t="n"/>
      <c r="K16" s="19">
        <f>IF(OR($A16="",$F16="",$J16="Erledigt"),"",$F16-TODAY())</f>
        <v/>
      </c>
      <c r="L16" s="7">
        <f>IF($A16="","",IF($B16="","Objekt-ID fehlt",IF(COUNTIF(Objekte!$A$5:$A$104,$B16)=0,"Objekt-ID prüfen",IF($F16="","Zieldatum fehlt",IF(IFERROR(VLOOKUP($B16,Objekte!$A$5:$D$104,3,FALSE),0)=0,"Zuschlagsdatum fehlt",IF(IFERROR(VLOOKUP($B16,Objekte!$A$5:$D$104,4,FALSE),0)=0,"Objektstart fehlt",IF($F16&lt;IFERROR(VLOOKUP($B16,Objekte!$A$5:$D$104,3,FALSE),$F16),"Vor Zuschlag prüfen",IF($F16&gt;IFERROR(VLOOKUP($B16,Objekte!$A$5:$D$104,4,FALSE),$F16),"Nach Erststart prüfen",IF($J16="","Status fehlt",IF(AND($J16="Erledigt",$G16=""),"Abschlussdatum fehlt",IF(AND($G16&lt;&gt;"",$G16&gt;TODAY()),"Abschlussdatum prüfen",IF(AND($J16&lt;&gt;"Erledigt",$G16&lt;&gt;""),"Status/Datum prüfen",IF($J16="Blockiert","Blockierung prüfen",IF(AND($J16&lt;&gt;"Erledigt",$F16&lt;TODAY()),"Überfällig",IF($J16="Erledigt","Erledigt",IF($F16-TODAY()&lt;=Parameter!$B$4,"Bald fällig","Im Plan"))))))))))))))))</f>
        <v/>
      </c>
    </row>
    <row r="17" ht="29" customHeight="1">
      <c r="A17" s="13" t="n"/>
      <c r="B17" s="13" t="n"/>
      <c r="C17" s="14" t="n"/>
      <c r="D17" s="14" t="n"/>
      <c r="E17" s="14" t="n"/>
      <c r="F17" s="15" t="n"/>
      <c r="G17" s="15" t="n"/>
      <c r="H17" s="16" t="n"/>
      <c r="I17" s="13" t="n"/>
      <c r="J17" s="13" t="n"/>
      <c r="K17" s="17">
        <f>IF(OR($A17="",$F17="",$J17="Erledigt"),"",$F17-TODAY())</f>
        <v/>
      </c>
      <c r="L17" s="5">
        <f>IF($A17="","",IF($B17="","Objekt-ID fehlt",IF(COUNTIF(Objekte!$A$5:$A$104,$B17)=0,"Objekt-ID prüfen",IF($F17="","Zieldatum fehlt",IF(IFERROR(VLOOKUP($B17,Objekte!$A$5:$D$104,3,FALSE),0)=0,"Zuschlagsdatum fehlt",IF(IFERROR(VLOOKUP($B17,Objekte!$A$5:$D$104,4,FALSE),0)=0,"Objektstart fehlt",IF($F17&lt;IFERROR(VLOOKUP($B17,Objekte!$A$5:$D$104,3,FALSE),$F17),"Vor Zuschlag prüfen",IF($F17&gt;IFERROR(VLOOKUP($B17,Objekte!$A$5:$D$104,4,FALSE),$F17),"Nach Erststart prüfen",IF($J17="","Status fehlt",IF(AND($J17="Erledigt",$G17=""),"Abschlussdatum fehlt",IF(AND($G17&lt;&gt;"",$G17&gt;TODAY()),"Abschlussdatum prüfen",IF(AND($J17&lt;&gt;"Erledigt",$G17&lt;&gt;""),"Status/Datum prüfen",IF($J17="Blockiert","Blockierung prüfen",IF(AND($J17&lt;&gt;"Erledigt",$F17&lt;TODAY()),"Überfällig",IF($J17="Erledigt","Erledigt",IF($F17-TODAY()&lt;=Parameter!$B$4,"Bald fällig","Im Plan"))))))))))))))))</f>
        <v/>
      </c>
    </row>
    <row r="18" ht="29" customHeight="1">
      <c r="A18" s="13" t="n"/>
      <c r="B18" s="13" t="n"/>
      <c r="C18" s="14" t="n"/>
      <c r="D18" s="14" t="n"/>
      <c r="E18" s="14" t="n"/>
      <c r="F18" s="15" t="n"/>
      <c r="G18" s="15" t="n"/>
      <c r="H18" s="16" t="n"/>
      <c r="I18" s="13" t="n"/>
      <c r="J18" s="13" t="n"/>
      <c r="K18" s="19">
        <f>IF(OR($A18="",$F18="",$J18="Erledigt"),"",$F18-TODAY())</f>
        <v/>
      </c>
      <c r="L18" s="7">
        <f>IF($A18="","",IF($B18="","Objekt-ID fehlt",IF(COUNTIF(Objekte!$A$5:$A$104,$B18)=0,"Objekt-ID prüfen",IF($F18="","Zieldatum fehlt",IF(IFERROR(VLOOKUP($B18,Objekte!$A$5:$D$104,3,FALSE),0)=0,"Zuschlagsdatum fehlt",IF(IFERROR(VLOOKUP($B18,Objekte!$A$5:$D$104,4,FALSE),0)=0,"Objektstart fehlt",IF($F18&lt;IFERROR(VLOOKUP($B18,Objekte!$A$5:$D$104,3,FALSE),$F18),"Vor Zuschlag prüfen",IF($F18&gt;IFERROR(VLOOKUP($B18,Objekte!$A$5:$D$104,4,FALSE),$F18),"Nach Erststart prüfen",IF($J18="","Status fehlt",IF(AND($J18="Erledigt",$G18=""),"Abschlussdatum fehlt",IF(AND($G18&lt;&gt;"",$G18&gt;TODAY()),"Abschlussdatum prüfen",IF(AND($J18&lt;&gt;"Erledigt",$G18&lt;&gt;""),"Status/Datum prüfen",IF($J18="Blockiert","Blockierung prüfen",IF(AND($J18&lt;&gt;"Erledigt",$F18&lt;TODAY()),"Überfällig",IF($J18="Erledigt","Erledigt",IF($F18-TODAY()&lt;=Parameter!$B$4,"Bald fällig","Im Plan"))))))))))))))))</f>
        <v/>
      </c>
    </row>
    <row r="19" ht="29" customHeight="1">
      <c r="A19" s="13" t="n"/>
      <c r="B19" s="13" t="n"/>
      <c r="C19" s="14" t="n"/>
      <c r="D19" s="14" t="n"/>
      <c r="E19" s="14" t="n"/>
      <c r="F19" s="15" t="n"/>
      <c r="G19" s="15" t="n"/>
      <c r="H19" s="16" t="n"/>
      <c r="I19" s="13" t="n"/>
      <c r="J19" s="13" t="n"/>
      <c r="K19" s="17">
        <f>IF(OR($A19="",$F19="",$J19="Erledigt"),"",$F19-TODAY())</f>
        <v/>
      </c>
      <c r="L19" s="5">
        <f>IF($A19="","",IF($B19="","Objekt-ID fehlt",IF(COUNTIF(Objekte!$A$5:$A$104,$B19)=0,"Objekt-ID prüfen",IF($F19="","Zieldatum fehlt",IF(IFERROR(VLOOKUP($B19,Objekte!$A$5:$D$104,3,FALSE),0)=0,"Zuschlagsdatum fehlt",IF(IFERROR(VLOOKUP($B19,Objekte!$A$5:$D$104,4,FALSE),0)=0,"Objektstart fehlt",IF($F19&lt;IFERROR(VLOOKUP($B19,Objekte!$A$5:$D$104,3,FALSE),$F19),"Vor Zuschlag prüfen",IF($F19&gt;IFERROR(VLOOKUP($B19,Objekte!$A$5:$D$104,4,FALSE),$F19),"Nach Erststart prüfen",IF($J19="","Status fehlt",IF(AND($J19="Erledigt",$G19=""),"Abschlussdatum fehlt",IF(AND($G19&lt;&gt;"",$G19&gt;TODAY()),"Abschlussdatum prüfen",IF(AND($J19&lt;&gt;"Erledigt",$G19&lt;&gt;""),"Status/Datum prüfen",IF($J19="Blockiert","Blockierung prüfen",IF(AND($J19&lt;&gt;"Erledigt",$F19&lt;TODAY()),"Überfällig",IF($J19="Erledigt","Erledigt",IF($F19-TODAY()&lt;=Parameter!$B$4,"Bald fällig","Im Plan"))))))))))))))))</f>
        <v/>
      </c>
    </row>
    <row r="20" ht="29" customHeight="1">
      <c r="A20" s="13" t="n"/>
      <c r="B20" s="13" t="n"/>
      <c r="C20" s="14" t="n"/>
      <c r="D20" s="14" t="n"/>
      <c r="E20" s="14" t="n"/>
      <c r="F20" s="15" t="n"/>
      <c r="G20" s="15" t="n"/>
      <c r="H20" s="16" t="n"/>
      <c r="I20" s="13" t="n"/>
      <c r="J20" s="13" t="n"/>
      <c r="K20" s="19">
        <f>IF(OR($A20="",$F20="",$J20="Erledigt"),"",$F20-TODAY())</f>
        <v/>
      </c>
      <c r="L20" s="7">
        <f>IF($A20="","",IF($B20="","Objekt-ID fehlt",IF(COUNTIF(Objekte!$A$5:$A$104,$B20)=0,"Objekt-ID prüfen",IF($F20="","Zieldatum fehlt",IF(IFERROR(VLOOKUP($B20,Objekte!$A$5:$D$104,3,FALSE),0)=0,"Zuschlagsdatum fehlt",IF(IFERROR(VLOOKUP($B20,Objekte!$A$5:$D$104,4,FALSE),0)=0,"Objektstart fehlt",IF($F20&lt;IFERROR(VLOOKUP($B20,Objekte!$A$5:$D$104,3,FALSE),$F20),"Vor Zuschlag prüfen",IF($F20&gt;IFERROR(VLOOKUP($B20,Objekte!$A$5:$D$104,4,FALSE),$F20),"Nach Erststart prüfen",IF($J20="","Status fehlt",IF(AND($J20="Erledigt",$G20=""),"Abschlussdatum fehlt",IF(AND($G20&lt;&gt;"",$G20&gt;TODAY()),"Abschlussdatum prüfen",IF(AND($J20&lt;&gt;"Erledigt",$G20&lt;&gt;""),"Status/Datum prüfen",IF($J20="Blockiert","Blockierung prüfen",IF(AND($J20&lt;&gt;"Erledigt",$F20&lt;TODAY()),"Überfällig",IF($J20="Erledigt","Erledigt",IF($F20-TODAY()&lt;=Parameter!$B$4,"Bald fällig","Im Plan"))))))))))))))))</f>
        <v/>
      </c>
    </row>
    <row r="21" ht="29" customHeight="1">
      <c r="A21" s="13" t="n"/>
      <c r="B21" s="13" t="n"/>
      <c r="C21" s="14" t="n"/>
      <c r="D21" s="14" t="n"/>
      <c r="E21" s="14" t="n"/>
      <c r="F21" s="15" t="n"/>
      <c r="G21" s="15" t="n"/>
      <c r="H21" s="16" t="n"/>
      <c r="I21" s="13" t="n"/>
      <c r="J21" s="13" t="n"/>
      <c r="K21" s="17">
        <f>IF(OR($A21="",$F21="",$J21="Erledigt"),"",$F21-TODAY())</f>
        <v/>
      </c>
      <c r="L21" s="5">
        <f>IF($A21="","",IF($B21="","Objekt-ID fehlt",IF(COUNTIF(Objekte!$A$5:$A$104,$B21)=0,"Objekt-ID prüfen",IF($F21="","Zieldatum fehlt",IF(IFERROR(VLOOKUP($B21,Objekte!$A$5:$D$104,3,FALSE),0)=0,"Zuschlagsdatum fehlt",IF(IFERROR(VLOOKUP($B21,Objekte!$A$5:$D$104,4,FALSE),0)=0,"Objektstart fehlt",IF($F21&lt;IFERROR(VLOOKUP($B21,Objekte!$A$5:$D$104,3,FALSE),$F21),"Vor Zuschlag prüfen",IF($F21&gt;IFERROR(VLOOKUP($B21,Objekte!$A$5:$D$104,4,FALSE),$F21),"Nach Erststart prüfen",IF($J21="","Status fehlt",IF(AND($J21="Erledigt",$G21=""),"Abschlussdatum fehlt",IF(AND($G21&lt;&gt;"",$G21&gt;TODAY()),"Abschlussdatum prüfen",IF(AND($J21&lt;&gt;"Erledigt",$G21&lt;&gt;""),"Status/Datum prüfen",IF($J21="Blockiert","Blockierung prüfen",IF(AND($J21&lt;&gt;"Erledigt",$F21&lt;TODAY()),"Überfällig",IF($J21="Erledigt","Erledigt",IF($F21-TODAY()&lt;=Parameter!$B$4,"Bald fällig","Im Plan"))))))))))))))))</f>
        <v/>
      </c>
    </row>
    <row r="22" ht="29" customHeight="1">
      <c r="A22" s="13" t="n"/>
      <c r="B22" s="13" t="n"/>
      <c r="C22" s="14" t="n"/>
      <c r="D22" s="14" t="n"/>
      <c r="E22" s="14" t="n"/>
      <c r="F22" s="15" t="n"/>
      <c r="G22" s="15" t="n"/>
      <c r="H22" s="16" t="n"/>
      <c r="I22" s="13" t="n"/>
      <c r="J22" s="13" t="n"/>
      <c r="K22" s="19">
        <f>IF(OR($A22="",$F22="",$J22="Erledigt"),"",$F22-TODAY())</f>
        <v/>
      </c>
      <c r="L22" s="7">
        <f>IF($A22="","",IF($B22="","Objekt-ID fehlt",IF(COUNTIF(Objekte!$A$5:$A$104,$B22)=0,"Objekt-ID prüfen",IF($F22="","Zieldatum fehlt",IF(IFERROR(VLOOKUP($B22,Objekte!$A$5:$D$104,3,FALSE),0)=0,"Zuschlagsdatum fehlt",IF(IFERROR(VLOOKUP($B22,Objekte!$A$5:$D$104,4,FALSE),0)=0,"Objektstart fehlt",IF($F22&lt;IFERROR(VLOOKUP($B22,Objekte!$A$5:$D$104,3,FALSE),$F22),"Vor Zuschlag prüfen",IF($F22&gt;IFERROR(VLOOKUP($B22,Objekte!$A$5:$D$104,4,FALSE),$F22),"Nach Erststart prüfen",IF($J22="","Status fehlt",IF(AND($J22="Erledigt",$G22=""),"Abschlussdatum fehlt",IF(AND($G22&lt;&gt;"",$G22&gt;TODAY()),"Abschlussdatum prüfen",IF(AND($J22&lt;&gt;"Erledigt",$G22&lt;&gt;""),"Status/Datum prüfen",IF($J22="Blockiert","Blockierung prüfen",IF(AND($J22&lt;&gt;"Erledigt",$F22&lt;TODAY()),"Überfällig",IF($J22="Erledigt","Erledigt",IF($F22-TODAY()&lt;=Parameter!$B$4,"Bald fällig","Im Plan"))))))))))))))))</f>
        <v/>
      </c>
    </row>
    <row r="23" ht="29" customHeight="1">
      <c r="A23" s="13" t="n"/>
      <c r="B23" s="13" t="n"/>
      <c r="C23" s="14" t="n"/>
      <c r="D23" s="14" t="n"/>
      <c r="E23" s="14" t="n"/>
      <c r="F23" s="15" t="n"/>
      <c r="G23" s="15" t="n"/>
      <c r="H23" s="16" t="n"/>
      <c r="I23" s="13" t="n"/>
      <c r="J23" s="13" t="n"/>
      <c r="K23" s="17">
        <f>IF(OR($A23="",$F23="",$J23="Erledigt"),"",$F23-TODAY())</f>
        <v/>
      </c>
      <c r="L23" s="5">
        <f>IF($A23="","",IF($B23="","Objekt-ID fehlt",IF(COUNTIF(Objekte!$A$5:$A$104,$B23)=0,"Objekt-ID prüfen",IF($F23="","Zieldatum fehlt",IF(IFERROR(VLOOKUP($B23,Objekte!$A$5:$D$104,3,FALSE),0)=0,"Zuschlagsdatum fehlt",IF(IFERROR(VLOOKUP($B23,Objekte!$A$5:$D$104,4,FALSE),0)=0,"Objektstart fehlt",IF($F23&lt;IFERROR(VLOOKUP($B23,Objekte!$A$5:$D$104,3,FALSE),$F23),"Vor Zuschlag prüfen",IF($F23&gt;IFERROR(VLOOKUP($B23,Objekte!$A$5:$D$104,4,FALSE),$F23),"Nach Erststart prüfen",IF($J23="","Status fehlt",IF(AND($J23="Erledigt",$G23=""),"Abschlussdatum fehlt",IF(AND($G23&lt;&gt;"",$G23&gt;TODAY()),"Abschlussdatum prüfen",IF(AND($J23&lt;&gt;"Erledigt",$G23&lt;&gt;""),"Status/Datum prüfen",IF($J23="Blockiert","Blockierung prüfen",IF(AND($J23&lt;&gt;"Erledigt",$F23&lt;TODAY()),"Überfällig",IF($J23="Erledigt","Erledigt",IF($F23-TODAY()&lt;=Parameter!$B$4,"Bald fällig","Im Plan"))))))))))))))))</f>
        <v/>
      </c>
    </row>
    <row r="24" ht="29" customHeight="1">
      <c r="A24" s="13" t="n"/>
      <c r="B24" s="13" t="n"/>
      <c r="C24" s="14" t="n"/>
      <c r="D24" s="14" t="n"/>
      <c r="E24" s="14" t="n"/>
      <c r="F24" s="15" t="n"/>
      <c r="G24" s="15" t="n"/>
      <c r="H24" s="16" t="n"/>
      <c r="I24" s="13" t="n"/>
      <c r="J24" s="13" t="n"/>
      <c r="K24" s="19">
        <f>IF(OR($A24="",$F24="",$J24="Erledigt"),"",$F24-TODAY())</f>
        <v/>
      </c>
      <c r="L24" s="7">
        <f>IF($A24="","",IF($B24="","Objekt-ID fehlt",IF(COUNTIF(Objekte!$A$5:$A$104,$B24)=0,"Objekt-ID prüfen",IF($F24="","Zieldatum fehlt",IF(IFERROR(VLOOKUP($B24,Objekte!$A$5:$D$104,3,FALSE),0)=0,"Zuschlagsdatum fehlt",IF(IFERROR(VLOOKUP($B24,Objekte!$A$5:$D$104,4,FALSE),0)=0,"Objektstart fehlt",IF($F24&lt;IFERROR(VLOOKUP($B24,Objekte!$A$5:$D$104,3,FALSE),$F24),"Vor Zuschlag prüfen",IF($F24&gt;IFERROR(VLOOKUP($B24,Objekte!$A$5:$D$104,4,FALSE),$F24),"Nach Erststart prüfen",IF($J24="","Status fehlt",IF(AND($J24="Erledigt",$G24=""),"Abschlussdatum fehlt",IF(AND($G24&lt;&gt;"",$G24&gt;TODAY()),"Abschlussdatum prüfen",IF(AND($J24&lt;&gt;"Erledigt",$G24&lt;&gt;""),"Status/Datum prüfen",IF($J24="Blockiert","Blockierung prüfen",IF(AND($J24&lt;&gt;"Erledigt",$F24&lt;TODAY()),"Überfällig",IF($J24="Erledigt","Erledigt",IF($F24-TODAY()&lt;=Parameter!$B$4,"Bald fällig","Im Plan"))))))))))))))))</f>
        <v/>
      </c>
    </row>
    <row r="25" ht="29" customHeight="1">
      <c r="A25" s="13" t="n"/>
      <c r="B25" s="13" t="n"/>
      <c r="C25" s="14" t="n"/>
      <c r="D25" s="14" t="n"/>
      <c r="E25" s="14" t="n"/>
      <c r="F25" s="15" t="n"/>
      <c r="G25" s="15" t="n"/>
      <c r="H25" s="16" t="n"/>
      <c r="I25" s="13" t="n"/>
      <c r="J25" s="13" t="n"/>
      <c r="K25" s="17">
        <f>IF(OR($A25="",$F25="",$J25="Erledigt"),"",$F25-TODAY())</f>
        <v/>
      </c>
      <c r="L25" s="5">
        <f>IF($A25="","",IF($B25="","Objekt-ID fehlt",IF(COUNTIF(Objekte!$A$5:$A$104,$B25)=0,"Objekt-ID prüfen",IF($F25="","Zieldatum fehlt",IF(IFERROR(VLOOKUP($B25,Objekte!$A$5:$D$104,3,FALSE),0)=0,"Zuschlagsdatum fehlt",IF(IFERROR(VLOOKUP($B25,Objekte!$A$5:$D$104,4,FALSE),0)=0,"Objektstart fehlt",IF($F25&lt;IFERROR(VLOOKUP($B25,Objekte!$A$5:$D$104,3,FALSE),$F25),"Vor Zuschlag prüfen",IF($F25&gt;IFERROR(VLOOKUP($B25,Objekte!$A$5:$D$104,4,FALSE),$F25),"Nach Erststart prüfen",IF($J25="","Status fehlt",IF(AND($J25="Erledigt",$G25=""),"Abschlussdatum fehlt",IF(AND($G25&lt;&gt;"",$G25&gt;TODAY()),"Abschlussdatum prüfen",IF(AND($J25&lt;&gt;"Erledigt",$G25&lt;&gt;""),"Status/Datum prüfen",IF($J25="Blockiert","Blockierung prüfen",IF(AND($J25&lt;&gt;"Erledigt",$F25&lt;TODAY()),"Überfällig",IF($J25="Erledigt","Erledigt",IF($F25-TODAY()&lt;=Parameter!$B$4,"Bald fällig","Im Plan"))))))))))))))))</f>
        <v/>
      </c>
    </row>
    <row r="26" ht="29" customHeight="1">
      <c r="A26" s="13" t="n"/>
      <c r="B26" s="13" t="n"/>
      <c r="C26" s="14" t="n"/>
      <c r="D26" s="14" t="n"/>
      <c r="E26" s="14" t="n"/>
      <c r="F26" s="15" t="n"/>
      <c r="G26" s="15" t="n"/>
      <c r="H26" s="16" t="n"/>
      <c r="I26" s="13" t="n"/>
      <c r="J26" s="13" t="n"/>
      <c r="K26" s="19">
        <f>IF(OR($A26="",$F26="",$J26="Erledigt"),"",$F26-TODAY())</f>
        <v/>
      </c>
      <c r="L26" s="7">
        <f>IF($A26="","",IF($B26="","Objekt-ID fehlt",IF(COUNTIF(Objekte!$A$5:$A$104,$B26)=0,"Objekt-ID prüfen",IF($F26="","Zieldatum fehlt",IF(IFERROR(VLOOKUP($B26,Objekte!$A$5:$D$104,3,FALSE),0)=0,"Zuschlagsdatum fehlt",IF(IFERROR(VLOOKUP($B26,Objekte!$A$5:$D$104,4,FALSE),0)=0,"Objektstart fehlt",IF($F26&lt;IFERROR(VLOOKUP($B26,Objekte!$A$5:$D$104,3,FALSE),$F26),"Vor Zuschlag prüfen",IF($F26&gt;IFERROR(VLOOKUP($B26,Objekte!$A$5:$D$104,4,FALSE),$F26),"Nach Erststart prüfen",IF($J26="","Status fehlt",IF(AND($J26="Erledigt",$G26=""),"Abschlussdatum fehlt",IF(AND($G26&lt;&gt;"",$G26&gt;TODAY()),"Abschlussdatum prüfen",IF(AND($J26&lt;&gt;"Erledigt",$G26&lt;&gt;""),"Status/Datum prüfen",IF($J26="Blockiert","Blockierung prüfen",IF(AND($J26&lt;&gt;"Erledigt",$F26&lt;TODAY()),"Überfällig",IF($J26="Erledigt","Erledigt",IF($F26-TODAY()&lt;=Parameter!$B$4,"Bald fällig","Im Plan"))))))))))))))))</f>
        <v/>
      </c>
    </row>
    <row r="27" ht="29" customHeight="1">
      <c r="A27" s="13" t="n"/>
      <c r="B27" s="13" t="n"/>
      <c r="C27" s="14" t="n"/>
      <c r="D27" s="14" t="n"/>
      <c r="E27" s="14" t="n"/>
      <c r="F27" s="15" t="n"/>
      <c r="G27" s="15" t="n"/>
      <c r="H27" s="16" t="n"/>
      <c r="I27" s="13" t="n"/>
      <c r="J27" s="13" t="n"/>
      <c r="K27" s="17">
        <f>IF(OR($A27="",$F27="",$J27="Erledigt"),"",$F27-TODAY())</f>
        <v/>
      </c>
      <c r="L27" s="5">
        <f>IF($A27="","",IF($B27="","Objekt-ID fehlt",IF(COUNTIF(Objekte!$A$5:$A$104,$B27)=0,"Objekt-ID prüfen",IF($F27="","Zieldatum fehlt",IF(IFERROR(VLOOKUP($B27,Objekte!$A$5:$D$104,3,FALSE),0)=0,"Zuschlagsdatum fehlt",IF(IFERROR(VLOOKUP($B27,Objekte!$A$5:$D$104,4,FALSE),0)=0,"Objektstart fehlt",IF($F27&lt;IFERROR(VLOOKUP($B27,Objekte!$A$5:$D$104,3,FALSE),$F27),"Vor Zuschlag prüfen",IF($F27&gt;IFERROR(VLOOKUP($B27,Objekte!$A$5:$D$104,4,FALSE),$F27),"Nach Erststart prüfen",IF($J27="","Status fehlt",IF(AND($J27="Erledigt",$G27=""),"Abschlussdatum fehlt",IF(AND($G27&lt;&gt;"",$G27&gt;TODAY()),"Abschlussdatum prüfen",IF(AND($J27&lt;&gt;"Erledigt",$G27&lt;&gt;""),"Status/Datum prüfen",IF($J27="Blockiert","Blockierung prüfen",IF(AND($J27&lt;&gt;"Erledigt",$F27&lt;TODAY()),"Überfällig",IF($J27="Erledigt","Erledigt",IF($F27-TODAY()&lt;=Parameter!$B$4,"Bald fällig","Im Plan"))))))))))))))))</f>
        <v/>
      </c>
    </row>
    <row r="28" ht="29" customHeight="1">
      <c r="A28" s="13" t="n"/>
      <c r="B28" s="13" t="n"/>
      <c r="C28" s="14" t="n"/>
      <c r="D28" s="14" t="n"/>
      <c r="E28" s="14" t="n"/>
      <c r="F28" s="15" t="n"/>
      <c r="G28" s="15" t="n"/>
      <c r="H28" s="16" t="n"/>
      <c r="I28" s="13" t="n"/>
      <c r="J28" s="13" t="n"/>
      <c r="K28" s="19">
        <f>IF(OR($A28="",$F28="",$J28="Erledigt"),"",$F28-TODAY())</f>
        <v/>
      </c>
      <c r="L28" s="7">
        <f>IF($A28="","",IF($B28="","Objekt-ID fehlt",IF(COUNTIF(Objekte!$A$5:$A$104,$B28)=0,"Objekt-ID prüfen",IF($F28="","Zieldatum fehlt",IF(IFERROR(VLOOKUP($B28,Objekte!$A$5:$D$104,3,FALSE),0)=0,"Zuschlagsdatum fehlt",IF(IFERROR(VLOOKUP($B28,Objekte!$A$5:$D$104,4,FALSE),0)=0,"Objektstart fehlt",IF($F28&lt;IFERROR(VLOOKUP($B28,Objekte!$A$5:$D$104,3,FALSE),$F28),"Vor Zuschlag prüfen",IF($F28&gt;IFERROR(VLOOKUP($B28,Objekte!$A$5:$D$104,4,FALSE),$F28),"Nach Erststart prüfen",IF($J28="","Status fehlt",IF(AND($J28="Erledigt",$G28=""),"Abschlussdatum fehlt",IF(AND($G28&lt;&gt;"",$G28&gt;TODAY()),"Abschlussdatum prüfen",IF(AND($J28&lt;&gt;"Erledigt",$G28&lt;&gt;""),"Status/Datum prüfen",IF($J28="Blockiert","Blockierung prüfen",IF(AND($J28&lt;&gt;"Erledigt",$F28&lt;TODAY()),"Überfällig",IF($J28="Erledigt","Erledigt",IF($F28-TODAY()&lt;=Parameter!$B$4,"Bald fällig","Im Plan"))))))))))))))))</f>
        <v/>
      </c>
    </row>
    <row r="29" ht="29" customHeight="1">
      <c r="A29" s="13" t="n"/>
      <c r="B29" s="13" t="n"/>
      <c r="C29" s="14" t="n"/>
      <c r="D29" s="14" t="n"/>
      <c r="E29" s="14" t="n"/>
      <c r="F29" s="15" t="n"/>
      <c r="G29" s="15" t="n"/>
      <c r="H29" s="16" t="n"/>
      <c r="I29" s="13" t="n"/>
      <c r="J29" s="13" t="n"/>
      <c r="K29" s="17">
        <f>IF(OR($A29="",$F29="",$J29="Erledigt"),"",$F29-TODAY())</f>
        <v/>
      </c>
      <c r="L29" s="5">
        <f>IF($A29="","",IF($B29="","Objekt-ID fehlt",IF(COUNTIF(Objekte!$A$5:$A$104,$B29)=0,"Objekt-ID prüfen",IF($F29="","Zieldatum fehlt",IF(IFERROR(VLOOKUP($B29,Objekte!$A$5:$D$104,3,FALSE),0)=0,"Zuschlagsdatum fehlt",IF(IFERROR(VLOOKUP($B29,Objekte!$A$5:$D$104,4,FALSE),0)=0,"Objektstart fehlt",IF($F29&lt;IFERROR(VLOOKUP($B29,Objekte!$A$5:$D$104,3,FALSE),$F29),"Vor Zuschlag prüfen",IF($F29&gt;IFERROR(VLOOKUP($B29,Objekte!$A$5:$D$104,4,FALSE),$F29),"Nach Erststart prüfen",IF($J29="","Status fehlt",IF(AND($J29="Erledigt",$G29=""),"Abschlussdatum fehlt",IF(AND($G29&lt;&gt;"",$G29&gt;TODAY()),"Abschlussdatum prüfen",IF(AND($J29&lt;&gt;"Erledigt",$G29&lt;&gt;""),"Status/Datum prüfen",IF($J29="Blockiert","Blockierung prüfen",IF(AND($J29&lt;&gt;"Erledigt",$F29&lt;TODAY()),"Überfällig",IF($J29="Erledigt","Erledigt",IF($F29-TODAY()&lt;=Parameter!$B$4,"Bald fällig","Im Plan"))))))))))))))))</f>
        <v/>
      </c>
    </row>
    <row r="30" ht="29" customHeight="1">
      <c r="A30" s="13" t="n"/>
      <c r="B30" s="13" t="n"/>
      <c r="C30" s="14" t="n"/>
      <c r="D30" s="14" t="n"/>
      <c r="E30" s="14" t="n"/>
      <c r="F30" s="15" t="n"/>
      <c r="G30" s="15" t="n"/>
      <c r="H30" s="16" t="n"/>
      <c r="I30" s="13" t="n"/>
      <c r="J30" s="13" t="n"/>
      <c r="K30" s="19">
        <f>IF(OR($A30="",$F30="",$J30="Erledigt"),"",$F30-TODAY())</f>
        <v/>
      </c>
      <c r="L30" s="7">
        <f>IF($A30="","",IF($B30="","Objekt-ID fehlt",IF(COUNTIF(Objekte!$A$5:$A$104,$B30)=0,"Objekt-ID prüfen",IF($F30="","Zieldatum fehlt",IF(IFERROR(VLOOKUP($B30,Objekte!$A$5:$D$104,3,FALSE),0)=0,"Zuschlagsdatum fehlt",IF(IFERROR(VLOOKUP($B30,Objekte!$A$5:$D$104,4,FALSE),0)=0,"Objektstart fehlt",IF($F30&lt;IFERROR(VLOOKUP($B30,Objekte!$A$5:$D$104,3,FALSE),$F30),"Vor Zuschlag prüfen",IF($F30&gt;IFERROR(VLOOKUP($B30,Objekte!$A$5:$D$104,4,FALSE),$F30),"Nach Erststart prüfen",IF($J30="","Status fehlt",IF(AND($J30="Erledigt",$G30=""),"Abschlussdatum fehlt",IF(AND($G30&lt;&gt;"",$G30&gt;TODAY()),"Abschlussdatum prüfen",IF(AND($J30&lt;&gt;"Erledigt",$G30&lt;&gt;""),"Status/Datum prüfen",IF($J30="Blockiert","Blockierung prüfen",IF(AND($J30&lt;&gt;"Erledigt",$F30&lt;TODAY()),"Überfällig",IF($J30="Erledigt","Erledigt",IF($F30-TODAY()&lt;=Parameter!$B$4,"Bald fällig","Im Plan"))))))))))))))))</f>
        <v/>
      </c>
    </row>
    <row r="31" ht="29" customHeight="1">
      <c r="A31" s="13" t="n"/>
      <c r="B31" s="13" t="n"/>
      <c r="C31" s="14" t="n"/>
      <c r="D31" s="14" t="n"/>
      <c r="E31" s="14" t="n"/>
      <c r="F31" s="15" t="n"/>
      <c r="G31" s="15" t="n"/>
      <c r="H31" s="16" t="n"/>
      <c r="I31" s="13" t="n"/>
      <c r="J31" s="13" t="n"/>
      <c r="K31" s="17">
        <f>IF(OR($A31="",$F31="",$J31="Erledigt"),"",$F31-TODAY())</f>
        <v/>
      </c>
      <c r="L31" s="5">
        <f>IF($A31="","",IF($B31="","Objekt-ID fehlt",IF(COUNTIF(Objekte!$A$5:$A$104,$B31)=0,"Objekt-ID prüfen",IF($F31="","Zieldatum fehlt",IF(IFERROR(VLOOKUP($B31,Objekte!$A$5:$D$104,3,FALSE),0)=0,"Zuschlagsdatum fehlt",IF(IFERROR(VLOOKUP($B31,Objekte!$A$5:$D$104,4,FALSE),0)=0,"Objektstart fehlt",IF($F31&lt;IFERROR(VLOOKUP($B31,Objekte!$A$5:$D$104,3,FALSE),$F31),"Vor Zuschlag prüfen",IF($F31&gt;IFERROR(VLOOKUP($B31,Objekte!$A$5:$D$104,4,FALSE),$F31),"Nach Erststart prüfen",IF($J31="","Status fehlt",IF(AND($J31="Erledigt",$G31=""),"Abschlussdatum fehlt",IF(AND($G31&lt;&gt;"",$G31&gt;TODAY()),"Abschlussdatum prüfen",IF(AND($J31&lt;&gt;"Erledigt",$G31&lt;&gt;""),"Status/Datum prüfen",IF($J31="Blockiert","Blockierung prüfen",IF(AND($J31&lt;&gt;"Erledigt",$F31&lt;TODAY()),"Überfällig",IF($J31="Erledigt","Erledigt",IF($F31-TODAY()&lt;=Parameter!$B$4,"Bald fällig","Im Plan"))))))))))))))))</f>
        <v/>
      </c>
    </row>
    <row r="32" ht="29" customHeight="1">
      <c r="A32" s="13" t="n"/>
      <c r="B32" s="13" t="n"/>
      <c r="C32" s="14" t="n"/>
      <c r="D32" s="14" t="n"/>
      <c r="E32" s="14" t="n"/>
      <c r="F32" s="15" t="n"/>
      <c r="G32" s="15" t="n"/>
      <c r="H32" s="16" t="n"/>
      <c r="I32" s="13" t="n"/>
      <c r="J32" s="13" t="n"/>
      <c r="K32" s="19">
        <f>IF(OR($A32="",$F32="",$J32="Erledigt"),"",$F32-TODAY())</f>
        <v/>
      </c>
      <c r="L32" s="7">
        <f>IF($A32="","",IF($B32="","Objekt-ID fehlt",IF(COUNTIF(Objekte!$A$5:$A$104,$B32)=0,"Objekt-ID prüfen",IF($F32="","Zieldatum fehlt",IF(IFERROR(VLOOKUP($B32,Objekte!$A$5:$D$104,3,FALSE),0)=0,"Zuschlagsdatum fehlt",IF(IFERROR(VLOOKUP($B32,Objekte!$A$5:$D$104,4,FALSE),0)=0,"Objektstart fehlt",IF($F32&lt;IFERROR(VLOOKUP($B32,Objekte!$A$5:$D$104,3,FALSE),$F32),"Vor Zuschlag prüfen",IF($F32&gt;IFERROR(VLOOKUP($B32,Objekte!$A$5:$D$104,4,FALSE),$F32),"Nach Erststart prüfen",IF($J32="","Status fehlt",IF(AND($J32="Erledigt",$G32=""),"Abschlussdatum fehlt",IF(AND($G32&lt;&gt;"",$G32&gt;TODAY()),"Abschlussdatum prüfen",IF(AND($J32&lt;&gt;"Erledigt",$G32&lt;&gt;""),"Status/Datum prüfen",IF($J32="Blockiert","Blockierung prüfen",IF(AND($J32&lt;&gt;"Erledigt",$F32&lt;TODAY()),"Überfällig",IF($J32="Erledigt","Erledigt",IF($F32-TODAY()&lt;=Parameter!$B$4,"Bald fällig","Im Plan"))))))))))))))))</f>
        <v/>
      </c>
    </row>
    <row r="33" ht="29" customHeight="1">
      <c r="A33" s="13" t="n"/>
      <c r="B33" s="13" t="n"/>
      <c r="C33" s="14" t="n"/>
      <c r="D33" s="14" t="n"/>
      <c r="E33" s="14" t="n"/>
      <c r="F33" s="15" t="n"/>
      <c r="G33" s="15" t="n"/>
      <c r="H33" s="16" t="n"/>
      <c r="I33" s="13" t="n"/>
      <c r="J33" s="13" t="n"/>
      <c r="K33" s="17">
        <f>IF(OR($A33="",$F33="",$J33="Erledigt"),"",$F33-TODAY())</f>
        <v/>
      </c>
      <c r="L33" s="5">
        <f>IF($A33="","",IF($B33="","Objekt-ID fehlt",IF(COUNTIF(Objekte!$A$5:$A$104,$B33)=0,"Objekt-ID prüfen",IF($F33="","Zieldatum fehlt",IF(IFERROR(VLOOKUP($B33,Objekte!$A$5:$D$104,3,FALSE),0)=0,"Zuschlagsdatum fehlt",IF(IFERROR(VLOOKUP($B33,Objekte!$A$5:$D$104,4,FALSE),0)=0,"Objektstart fehlt",IF($F33&lt;IFERROR(VLOOKUP($B33,Objekte!$A$5:$D$104,3,FALSE),$F33),"Vor Zuschlag prüfen",IF($F33&gt;IFERROR(VLOOKUP($B33,Objekte!$A$5:$D$104,4,FALSE),$F33),"Nach Erststart prüfen",IF($J33="","Status fehlt",IF(AND($J33="Erledigt",$G33=""),"Abschlussdatum fehlt",IF(AND($G33&lt;&gt;"",$G33&gt;TODAY()),"Abschlussdatum prüfen",IF(AND($J33&lt;&gt;"Erledigt",$G33&lt;&gt;""),"Status/Datum prüfen",IF($J33="Blockiert","Blockierung prüfen",IF(AND($J33&lt;&gt;"Erledigt",$F33&lt;TODAY()),"Überfällig",IF($J33="Erledigt","Erledigt",IF($F33-TODAY()&lt;=Parameter!$B$4,"Bald fällig","Im Plan"))))))))))))))))</f>
        <v/>
      </c>
    </row>
    <row r="34" ht="29" customHeight="1">
      <c r="A34" s="13" t="n"/>
      <c r="B34" s="13" t="n"/>
      <c r="C34" s="14" t="n"/>
      <c r="D34" s="14" t="n"/>
      <c r="E34" s="14" t="n"/>
      <c r="F34" s="15" t="n"/>
      <c r="G34" s="15" t="n"/>
      <c r="H34" s="16" t="n"/>
      <c r="I34" s="13" t="n"/>
      <c r="J34" s="13" t="n"/>
      <c r="K34" s="19">
        <f>IF(OR($A34="",$F34="",$J34="Erledigt"),"",$F34-TODAY())</f>
        <v/>
      </c>
      <c r="L34" s="7">
        <f>IF($A34="","",IF($B34="","Objekt-ID fehlt",IF(COUNTIF(Objekte!$A$5:$A$104,$B34)=0,"Objekt-ID prüfen",IF($F34="","Zieldatum fehlt",IF(IFERROR(VLOOKUP($B34,Objekte!$A$5:$D$104,3,FALSE),0)=0,"Zuschlagsdatum fehlt",IF(IFERROR(VLOOKUP($B34,Objekte!$A$5:$D$104,4,FALSE),0)=0,"Objektstart fehlt",IF($F34&lt;IFERROR(VLOOKUP($B34,Objekte!$A$5:$D$104,3,FALSE),$F34),"Vor Zuschlag prüfen",IF($F34&gt;IFERROR(VLOOKUP($B34,Objekte!$A$5:$D$104,4,FALSE),$F34),"Nach Erststart prüfen",IF($J34="","Status fehlt",IF(AND($J34="Erledigt",$G34=""),"Abschlussdatum fehlt",IF(AND($G34&lt;&gt;"",$G34&gt;TODAY()),"Abschlussdatum prüfen",IF(AND($J34&lt;&gt;"Erledigt",$G34&lt;&gt;""),"Status/Datum prüfen",IF($J34="Blockiert","Blockierung prüfen",IF(AND($J34&lt;&gt;"Erledigt",$F34&lt;TODAY()),"Überfällig",IF($J34="Erledigt","Erledigt",IF($F34-TODAY()&lt;=Parameter!$B$4,"Bald fällig","Im Plan"))))))))))))))))</f>
        <v/>
      </c>
    </row>
    <row r="35" ht="29" customHeight="1">
      <c r="A35" s="13" t="n"/>
      <c r="B35" s="13" t="n"/>
      <c r="C35" s="14" t="n"/>
      <c r="D35" s="14" t="n"/>
      <c r="E35" s="14" t="n"/>
      <c r="F35" s="15" t="n"/>
      <c r="G35" s="15" t="n"/>
      <c r="H35" s="16" t="n"/>
      <c r="I35" s="13" t="n"/>
      <c r="J35" s="13" t="n"/>
      <c r="K35" s="17">
        <f>IF(OR($A35="",$F35="",$J35="Erledigt"),"",$F35-TODAY())</f>
        <v/>
      </c>
      <c r="L35" s="5">
        <f>IF($A35="","",IF($B35="","Objekt-ID fehlt",IF(COUNTIF(Objekte!$A$5:$A$104,$B35)=0,"Objekt-ID prüfen",IF($F35="","Zieldatum fehlt",IF(IFERROR(VLOOKUP($B35,Objekte!$A$5:$D$104,3,FALSE),0)=0,"Zuschlagsdatum fehlt",IF(IFERROR(VLOOKUP($B35,Objekte!$A$5:$D$104,4,FALSE),0)=0,"Objektstart fehlt",IF($F35&lt;IFERROR(VLOOKUP($B35,Objekte!$A$5:$D$104,3,FALSE),$F35),"Vor Zuschlag prüfen",IF($F35&gt;IFERROR(VLOOKUP($B35,Objekte!$A$5:$D$104,4,FALSE),$F35),"Nach Erststart prüfen",IF($J35="","Status fehlt",IF(AND($J35="Erledigt",$G35=""),"Abschlussdatum fehlt",IF(AND($G35&lt;&gt;"",$G35&gt;TODAY()),"Abschlussdatum prüfen",IF(AND($J35&lt;&gt;"Erledigt",$G35&lt;&gt;""),"Status/Datum prüfen",IF($J35="Blockiert","Blockierung prüfen",IF(AND($J35&lt;&gt;"Erledigt",$F35&lt;TODAY()),"Überfällig",IF($J35="Erledigt","Erledigt",IF($F35-TODAY()&lt;=Parameter!$B$4,"Bald fällig","Im Plan"))))))))))))))))</f>
        <v/>
      </c>
    </row>
    <row r="36" ht="29" customHeight="1">
      <c r="A36" s="13" t="n"/>
      <c r="B36" s="13" t="n"/>
      <c r="C36" s="14" t="n"/>
      <c r="D36" s="14" t="n"/>
      <c r="E36" s="14" t="n"/>
      <c r="F36" s="15" t="n"/>
      <c r="G36" s="15" t="n"/>
      <c r="H36" s="16" t="n"/>
      <c r="I36" s="13" t="n"/>
      <c r="J36" s="13" t="n"/>
      <c r="K36" s="19">
        <f>IF(OR($A36="",$F36="",$J36="Erledigt"),"",$F36-TODAY())</f>
        <v/>
      </c>
      <c r="L36" s="7">
        <f>IF($A36="","",IF($B36="","Objekt-ID fehlt",IF(COUNTIF(Objekte!$A$5:$A$104,$B36)=0,"Objekt-ID prüfen",IF($F36="","Zieldatum fehlt",IF(IFERROR(VLOOKUP($B36,Objekte!$A$5:$D$104,3,FALSE),0)=0,"Zuschlagsdatum fehlt",IF(IFERROR(VLOOKUP($B36,Objekte!$A$5:$D$104,4,FALSE),0)=0,"Objektstart fehlt",IF($F36&lt;IFERROR(VLOOKUP($B36,Objekte!$A$5:$D$104,3,FALSE),$F36),"Vor Zuschlag prüfen",IF($F36&gt;IFERROR(VLOOKUP($B36,Objekte!$A$5:$D$104,4,FALSE),$F36),"Nach Erststart prüfen",IF($J36="","Status fehlt",IF(AND($J36="Erledigt",$G36=""),"Abschlussdatum fehlt",IF(AND($G36&lt;&gt;"",$G36&gt;TODAY()),"Abschlussdatum prüfen",IF(AND($J36&lt;&gt;"Erledigt",$G36&lt;&gt;""),"Status/Datum prüfen",IF($J36="Blockiert","Blockierung prüfen",IF(AND($J36&lt;&gt;"Erledigt",$F36&lt;TODAY()),"Überfällig",IF($J36="Erledigt","Erledigt",IF($F36-TODAY()&lt;=Parameter!$B$4,"Bald fällig","Im Plan"))))))))))))))))</f>
        <v/>
      </c>
    </row>
    <row r="37" ht="29" customHeight="1">
      <c r="A37" s="13" t="n"/>
      <c r="B37" s="13" t="n"/>
      <c r="C37" s="14" t="n"/>
      <c r="D37" s="14" t="n"/>
      <c r="E37" s="14" t="n"/>
      <c r="F37" s="15" t="n"/>
      <c r="G37" s="15" t="n"/>
      <c r="H37" s="16" t="n"/>
      <c r="I37" s="13" t="n"/>
      <c r="J37" s="13" t="n"/>
      <c r="K37" s="17">
        <f>IF(OR($A37="",$F37="",$J37="Erledigt"),"",$F37-TODAY())</f>
        <v/>
      </c>
      <c r="L37" s="5">
        <f>IF($A37="","",IF($B37="","Objekt-ID fehlt",IF(COUNTIF(Objekte!$A$5:$A$104,$B37)=0,"Objekt-ID prüfen",IF($F37="","Zieldatum fehlt",IF(IFERROR(VLOOKUP($B37,Objekte!$A$5:$D$104,3,FALSE),0)=0,"Zuschlagsdatum fehlt",IF(IFERROR(VLOOKUP($B37,Objekte!$A$5:$D$104,4,FALSE),0)=0,"Objektstart fehlt",IF($F37&lt;IFERROR(VLOOKUP($B37,Objekte!$A$5:$D$104,3,FALSE),$F37),"Vor Zuschlag prüfen",IF($F37&gt;IFERROR(VLOOKUP($B37,Objekte!$A$5:$D$104,4,FALSE),$F37),"Nach Erststart prüfen",IF($J37="","Status fehlt",IF(AND($J37="Erledigt",$G37=""),"Abschlussdatum fehlt",IF(AND($G37&lt;&gt;"",$G37&gt;TODAY()),"Abschlussdatum prüfen",IF(AND($J37&lt;&gt;"Erledigt",$G37&lt;&gt;""),"Status/Datum prüfen",IF($J37="Blockiert","Blockierung prüfen",IF(AND($J37&lt;&gt;"Erledigt",$F37&lt;TODAY()),"Überfällig",IF($J37="Erledigt","Erledigt",IF($F37-TODAY()&lt;=Parameter!$B$4,"Bald fällig","Im Plan"))))))))))))))))</f>
        <v/>
      </c>
    </row>
    <row r="38" ht="29" customHeight="1">
      <c r="A38" s="13" t="n"/>
      <c r="B38" s="13" t="n"/>
      <c r="C38" s="14" t="n"/>
      <c r="D38" s="14" t="n"/>
      <c r="E38" s="14" t="n"/>
      <c r="F38" s="15" t="n"/>
      <c r="G38" s="15" t="n"/>
      <c r="H38" s="16" t="n"/>
      <c r="I38" s="13" t="n"/>
      <c r="J38" s="13" t="n"/>
      <c r="K38" s="19">
        <f>IF(OR($A38="",$F38="",$J38="Erledigt"),"",$F38-TODAY())</f>
        <v/>
      </c>
      <c r="L38" s="7">
        <f>IF($A38="","",IF($B38="","Objekt-ID fehlt",IF(COUNTIF(Objekte!$A$5:$A$104,$B38)=0,"Objekt-ID prüfen",IF($F38="","Zieldatum fehlt",IF(IFERROR(VLOOKUP($B38,Objekte!$A$5:$D$104,3,FALSE),0)=0,"Zuschlagsdatum fehlt",IF(IFERROR(VLOOKUP($B38,Objekte!$A$5:$D$104,4,FALSE),0)=0,"Objektstart fehlt",IF($F38&lt;IFERROR(VLOOKUP($B38,Objekte!$A$5:$D$104,3,FALSE),$F38),"Vor Zuschlag prüfen",IF($F38&gt;IFERROR(VLOOKUP($B38,Objekte!$A$5:$D$104,4,FALSE),$F38),"Nach Erststart prüfen",IF($J38="","Status fehlt",IF(AND($J38="Erledigt",$G38=""),"Abschlussdatum fehlt",IF(AND($G38&lt;&gt;"",$G38&gt;TODAY()),"Abschlussdatum prüfen",IF(AND($J38&lt;&gt;"Erledigt",$G38&lt;&gt;""),"Status/Datum prüfen",IF($J38="Blockiert","Blockierung prüfen",IF(AND($J38&lt;&gt;"Erledigt",$F38&lt;TODAY()),"Überfällig",IF($J38="Erledigt","Erledigt",IF($F38-TODAY()&lt;=Parameter!$B$4,"Bald fällig","Im Plan"))))))))))))))))</f>
        <v/>
      </c>
    </row>
    <row r="39" ht="29" customHeight="1">
      <c r="A39" s="13" t="n"/>
      <c r="B39" s="13" t="n"/>
      <c r="C39" s="14" t="n"/>
      <c r="D39" s="14" t="n"/>
      <c r="E39" s="14" t="n"/>
      <c r="F39" s="15" t="n"/>
      <c r="G39" s="15" t="n"/>
      <c r="H39" s="16" t="n"/>
      <c r="I39" s="13" t="n"/>
      <c r="J39" s="13" t="n"/>
      <c r="K39" s="17">
        <f>IF(OR($A39="",$F39="",$J39="Erledigt"),"",$F39-TODAY())</f>
        <v/>
      </c>
      <c r="L39" s="5">
        <f>IF($A39="","",IF($B39="","Objekt-ID fehlt",IF(COUNTIF(Objekte!$A$5:$A$104,$B39)=0,"Objekt-ID prüfen",IF($F39="","Zieldatum fehlt",IF(IFERROR(VLOOKUP($B39,Objekte!$A$5:$D$104,3,FALSE),0)=0,"Zuschlagsdatum fehlt",IF(IFERROR(VLOOKUP($B39,Objekte!$A$5:$D$104,4,FALSE),0)=0,"Objektstart fehlt",IF($F39&lt;IFERROR(VLOOKUP($B39,Objekte!$A$5:$D$104,3,FALSE),$F39),"Vor Zuschlag prüfen",IF($F39&gt;IFERROR(VLOOKUP($B39,Objekte!$A$5:$D$104,4,FALSE),$F39),"Nach Erststart prüfen",IF($J39="","Status fehlt",IF(AND($J39="Erledigt",$G39=""),"Abschlussdatum fehlt",IF(AND($G39&lt;&gt;"",$G39&gt;TODAY()),"Abschlussdatum prüfen",IF(AND($J39&lt;&gt;"Erledigt",$G39&lt;&gt;""),"Status/Datum prüfen",IF($J39="Blockiert","Blockierung prüfen",IF(AND($J39&lt;&gt;"Erledigt",$F39&lt;TODAY()),"Überfällig",IF($J39="Erledigt","Erledigt",IF($F39-TODAY()&lt;=Parameter!$B$4,"Bald fällig","Im Plan"))))))))))))))))</f>
        <v/>
      </c>
    </row>
    <row r="40" ht="29" customHeight="1">
      <c r="A40" s="13" t="n"/>
      <c r="B40" s="13" t="n"/>
      <c r="C40" s="14" t="n"/>
      <c r="D40" s="14" t="n"/>
      <c r="E40" s="14" t="n"/>
      <c r="F40" s="15" t="n"/>
      <c r="G40" s="15" t="n"/>
      <c r="H40" s="16" t="n"/>
      <c r="I40" s="13" t="n"/>
      <c r="J40" s="13" t="n"/>
      <c r="K40" s="19">
        <f>IF(OR($A40="",$F40="",$J40="Erledigt"),"",$F40-TODAY())</f>
        <v/>
      </c>
      <c r="L40" s="7">
        <f>IF($A40="","",IF($B40="","Objekt-ID fehlt",IF(COUNTIF(Objekte!$A$5:$A$104,$B40)=0,"Objekt-ID prüfen",IF($F40="","Zieldatum fehlt",IF(IFERROR(VLOOKUP($B40,Objekte!$A$5:$D$104,3,FALSE),0)=0,"Zuschlagsdatum fehlt",IF(IFERROR(VLOOKUP($B40,Objekte!$A$5:$D$104,4,FALSE),0)=0,"Objektstart fehlt",IF($F40&lt;IFERROR(VLOOKUP($B40,Objekte!$A$5:$D$104,3,FALSE),$F40),"Vor Zuschlag prüfen",IF($F40&gt;IFERROR(VLOOKUP($B40,Objekte!$A$5:$D$104,4,FALSE),$F40),"Nach Erststart prüfen",IF($J40="","Status fehlt",IF(AND($J40="Erledigt",$G40=""),"Abschlussdatum fehlt",IF(AND($G40&lt;&gt;"",$G40&gt;TODAY()),"Abschlussdatum prüfen",IF(AND($J40&lt;&gt;"Erledigt",$G40&lt;&gt;""),"Status/Datum prüfen",IF($J40="Blockiert","Blockierung prüfen",IF(AND($J40&lt;&gt;"Erledigt",$F40&lt;TODAY()),"Überfällig",IF($J40="Erledigt","Erledigt",IF($F40-TODAY()&lt;=Parameter!$B$4,"Bald fällig","Im Plan"))))))))))))))))</f>
        <v/>
      </c>
    </row>
    <row r="41" ht="29" customHeight="1">
      <c r="A41" s="13" t="n"/>
      <c r="B41" s="13" t="n"/>
      <c r="C41" s="14" t="n"/>
      <c r="D41" s="14" t="n"/>
      <c r="E41" s="14" t="n"/>
      <c r="F41" s="15" t="n"/>
      <c r="G41" s="15" t="n"/>
      <c r="H41" s="16" t="n"/>
      <c r="I41" s="13" t="n"/>
      <c r="J41" s="13" t="n"/>
      <c r="K41" s="17">
        <f>IF(OR($A41="",$F41="",$J41="Erledigt"),"",$F41-TODAY())</f>
        <v/>
      </c>
      <c r="L41" s="5">
        <f>IF($A41="","",IF($B41="","Objekt-ID fehlt",IF(COUNTIF(Objekte!$A$5:$A$104,$B41)=0,"Objekt-ID prüfen",IF($F41="","Zieldatum fehlt",IF(IFERROR(VLOOKUP($B41,Objekte!$A$5:$D$104,3,FALSE),0)=0,"Zuschlagsdatum fehlt",IF(IFERROR(VLOOKUP($B41,Objekte!$A$5:$D$104,4,FALSE),0)=0,"Objektstart fehlt",IF($F41&lt;IFERROR(VLOOKUP($B41,Objekte!$A$5:$D$104,3,FALSE),$F41),"Vor Zuschlag prüfen",IF($F41&gt;IFERROR(VLOOKUP($B41,Objekte!$A$5:$D$104,4,FALSE),$F41),"Nach Erststart prüfen",IF($J41="","Status fehlt",IF(AND($J41="Erledigt",$G41=""),"Abschlussdatum fehlt",IF(AND($G41&lt;&gt;"",$G41&gt;TODAY()),"Abschlussdatum prüfen",IF(AND($J41&lt;&gt;"Erledigt",$G41&lt;&gt;""),"Status/Datum prüfen",IF($J41="Blockiert","Blockierung prüfen",IF(AND($J41&lt;&gt;"Erledigt",$F41&lt;TODAY()),"Überfällig",IF($J41="Erledigt","Erledigt",IF($F41-TODAY()&lt;=Parameter!$B$4,"Bald fällig","Im Plan"))))))))))))))))</f>
        <v/>
      </c>
    </row>
    <row r="42" ht="29" customHeight="1">
      <c r="A42" s="13" t="n"/>
      <c r="B42" s="13" t="n"/>
      <c r="C42" s="14" t="n"/>
      <c r="D42" s="14" t="n"/>
      <c r="E42" s="14" t="n"/>
      <c r="F42" s="15" t="n"/>
      <c r="G42" s="15" t="n"/>
      <c r="H42" s="16" t="n"/>
      <c r="I42" s="13" t="n"/>
      <c r="J42" s="13" t="n"/>
      <c r="K42" s="19">
        <f>IF(OR($A42="",$F42="",$J42="Erledigt"),"",$F42-TODAY())</f>
        <v/>
      </c>
      <c r="L42" s="7">
        <f>IF($A42="","",IF($B42="","Objekt-ID fehlt",IF(COUNTIF(Objekte!$A$5:$A$104,$B42)=0,"Objekt-ID prüfen",IF($F42="","Zieldatum fehlt",IF(IFERROR(VLOOKUP($B42,Objekte!$A$5:$D$104,3,FALSE),0)=0,"Zuschlagsdatum fehlt",IF(IFERROR(VLOOKUP($B42,Objekte!$A$5:$D$104,4,FALSE),0)=0,"Objektstart fehlt",IF($F42&lt;IFERROR(VLOOKUP($B42,Objekte!$A$5:$D$104,3,FALSE),$F42),"Vor Zuschlag prüfen",IF($F42&gt;IFERROR(VLOOKUP($B42,Objekte!$A$5:$D$104,4,FALSE),$F42),"Nach Erststart prüfen",IF($J42="","Status fehlt",IF(AND($J42="Erledigt",$G42=""),"Abschlussdatum fehlt",IF(AND($G42&lt;&gt;"",$G42&gt;TODAY()),"Abschlussdatum prüfen",IF(AND($J42&lt;&gt;"Erledigt",$G42&lt;&gt;""),"Status/Datum prüfen",IF($J42="Blockiert","Blockierung prüfen",IF(AND($J42&lt;&gt;"Erledigt",$F42&lt;TODAY()),"Überfällig",IF($J42="Erledigt","Erledigt",IF($F42-TODAY()&lt;=Parameter!$B$4,"Bald fällig","Im Plan"))))))))))))))))</f>
        <v/>
      </c>
    </row>
    <row r="43" ht="29" customHeight="1">
      <c r="A43" s="13" t="n"/>
      <c r="B43" s="13" t="n"/>
      <c r="C43" s="14" t="n"/>
      <c r="D43" s="14" t="n"/>
      <c r="E43" s="14" t="n"/>
      <c r="F43" s="15" t="n"/>
      <c r="G43" s="15" t="n"/>
      <c r="H43" s="16" t="n"/>
      <c r="I43" s="13" t="n"/>
      <c r="J43" s="13" t="n"/>
      <c r="K43" s="17">
        <f>IF(OR($A43="",$F43="",$J43="Erledigt"),"",$F43-TODAY())</f>
        <v/>
      </c>
      <c r="L43" s="5">
        <f>IF($A43="","",IF($B43="","Objekt-ID fehlt",IF(COUNTIF(Objekte!$A$5:$A$104,$B43)=0,"Objekt-ID prüfen",IF($F43="","Zieldatum fehlt",IF(IFERROR(VLOOKUP($B43,Objekte!$A$5:$D$104,3,FALSE),0)=0,"Zuschlagsdatum fehlt",IF(IFERROR(VLOOKUP($B43,Objekte!$A$5:$D$104,4,FALSE),0)=0,"Objektstart fehlt",IF($F43&lt;IFERROR(VLOOKUP($B43,Objekte!$A$5:$D$104,3,FALSE),$F43),"Vor Zuschlag prüfen",IF($F43&gt;IFERROR(VLOOKUP($B43,Objekte!$A$5:$D$104,4,FALSE),$F43),"Nach Erststart prüfen",IF($J43="","Status fehlt",IF(AND($J43="Erledigt",$G43=""),"Abschlussdatum fehlt",IF(AND($G43&lt;&gt;"",$G43&gt;TODAY()),"Abschlussdatum prüfen",IF(AND($J43&lt;&gt;"Erledigt",$G43&lt;&gt;""),"Status/Datum prüfen",IF($J43="Blockiert","Blockierung prüfen",IF(AND($J43&lt;&gt;"Erledigt",$F43&lt;TODAY()),"Überfällig",IF($J43="Erledigt","Erledigt",IF($F43-TODAY()&lt;=Parameter!$B$4,"Bald fällig","Im Plan"))))))))))))))))</f>
        <v/>
      </c>
    </row>
    <row r="44" ht="29" customHeight="1">
      <c r="A44" s="13" t="n"/>
      <c r="B44" s="13" t="n"/>
      <c r="C44" s="14" t="n"/>
      <c r="D44" s="14" t="n"/>
      <c r="E44" s="14" t="n"/>
      <c r="F44" s="15" t="n"/>
      <c r="G44" s="15" t="n"/>
      <c r="H44" s="16" t="n"/>
      <c r="I44" s="13" t="n"/>
      <c r="J44" s="13" t="n"/>
      <c r="K44" s="19">
        <f>IF(OR($A44="",$F44="",$J44="Erledigt"),"",$F44-TODAY())</f>
        <v/>
      </c>
      <c r="L44" s="7">
        <f>IF($A44="","",IF($B44="","Objekt-ID fehlt",IF(COUNTIF(Objekte!$A$5:$A$104,$B44)=0,"Objekt-ID prüfen",IF($F44="","Zieldatum fehlt",IF(IFERROR(VLOOKUP($B44,Objekte!$A$5:$D$104,3,FALSE),0)=0,"Zuschlagsdatum fehlt",IF(IFERROR(VLOOKUP($B44,Objekte!$A$5:$D$104,4,FALSE),0)=0,"Objektstart fehlt",IF($F44&lt;IFERROR(VLOOKUP($B44,Objekte!$A$5:$D$104,3,FALSE),$F44),"Vor Zuschlag prüfen",IF($F44&gt;IFERROR(VLOOKUP($B44,Objekte!$A$5:$D$104,4,FALSE),$F44),"Nach Erststart prüfen",IF($J44="","Status fehlt",IF(AND($J44="Erledigt",$G44=""),"Abschlussdatum fehlt",IF(AND($G44&lt;&gt;"",$G44&gt;TODAY()),"Abschlussdatum prüfen",IF(AND($J44&lt;&gt;"Erledigt",$G44&lt;&gt;""),"Status/Datum prüfen",IF($J44="Blockiert","Blockierung prüfen",IF(AND($J44&lt;&gt;"Erledigt",$F44&lt;TODAY()),"Überfällig",IF($J44="Erledigt","Erledigt",IF($F44-TODAY()&lt;=Parameter!$B$4,"Bald fällig","Im Plan"))))))))))))))))</f>
        <v/>
      </c>
    </row>
    <row r="45" ht="29" customHeight="1">
      <c r="A45" s="13" t="n"/>
      <c r="B45" s="13" t="n"/>
      <c r="C45" s="14" t="n"/>
      <c r="D45" s="14" t="n"/>
      <c r="E45" s="14" t="n"/>
      <c r="F45" s="15" t="n"/>
      <c r="G45" s="15" t="n"/>
      <c r="H45" s="16" t="n"/>
      <c r="I45" s="13" t="n"/>
      <c r="J45" s="13" t="n"/>
      <c r="K45" s="17">
        <f>IF(OR($A45="",$F45="",$J45="Erledigt"),"",$F45-TODAY())</f>
        <v/>
      </c>
      <c r="L45" s="5">
        <f>IF($A45="","",IF($B45="","Objekt-ID fehlt",IF(COUNTIF(Objekte!$A$5:$A$104,$B45)=0,"Objekt-ID prüfen",IF($F45="","Zieldatum fehlt",IF(IFERROR(VLOOKUP($B45,Objekte!$A$5:$D$104,3,FALSE),0)=0,"Zuschlagsdatum fehlt",IF(IFERROR(VLOOKUP($B45,Objekte!$A$5:$D$104,4,FALSE),0)=0,"Objektstart fehlt",IF($F45&lt;IFERROR(VLOOKUP($B45,Objekte!$A$5:$D$104,3,FALSE),$F45),"Vor Zuschlag prüfen",IF($F45&gt;IFERROR(VLOOKUP($B45,Objekte!$A$5:$D$104,4,FALSE),$F45),"Nach Erststart prüfen",IF($J45="","Status fehlt",IF(AND($J45="Erledigt",$G45=""),"Abschlussdatum fehlt",IF(AND($G45&lt;&gt;"",$G45&gt;TODAY()),"Abschlussdatum prüfen",IF(AND($J45&lt;&gt;"Erledigt",$G45&lt;&gt;""),"Status/Datum prüfen",IF($J45="Blockiert","Blockierung prüfen",IF(AND($J45&lt;&gt;"Erledigt",$F45&lt;TODAY()),"Überfällig",IF($J45="Erledigt","Erledigt",IF($F45-TODAY()&lt;=Parameter!$B$4,"Bald fällig","Im Plan"))))))))))))))))</f>
        <v/>
      </c>
    </row>
    <row r="46" ht="29" customHeight="1">
      <c r="A46" s="13" t="n"/>
      <c r="B46" s="13" t="n"/>
      <c r="C46" s="14" t="n"/>
      <c r="D46" s="14" t="n"/>
      <c r="E46" s="14" t="n"/>
      <c r="F46" s="15" t="n"/>
      <c r="G46" s="15" t="n"/>
      <c r="H46" s="16" t="n"/>
      <c r="I46" s="13" t="n"/>
      <c r="J46" s="13" t="n"/>
      <c r="K46" s="19">
        <f>IF(OR($A46="",$F46="",$J46="Erledigt"),"",$F46-TODAY())</f>
        <v/>
      </c>
      <c r="L46" s="7">
        <f>IF($A46="","",IF($B46="","Objekt-ID fehlt",IF(COUNTIF(Objekte!$A$5:$A$104,$B46)=0,"Objekt-ID prüfen",IF($F46="","Zieldatum fehlt",IF(IFERROR(VLOOKUP($B46,Objekte!$A$5:$D$104,3,FALSE),0)=0,"Zuschlagsdatum fehlt",IF(IFERROR(VLOOKUP($B46,Objekte!$A$5:$D$104,4,FALSE),0)=0,"Objektstart fehlt",IF($F46&lt;IFERROR(VLOOKUP($B46,Objekte!$A$5:$D$104,3,FALSE),$F46),"Vor Zuschlag prüfen",IF($F46&gt;IFERROR(VLOOKUP($B46,Objekte!$A$5:$D$104,4,FALSE),$F46),"Nach Erststart prüfen",IF($J46="","Status fehlt",IF(AND($J46="Erledigt",$G46=""),"Abschlussdatum fehlt",IF(AND($G46&lt;&gt;"",$G46&gt;TODAY()),"Abschlussdatum prüfen",IF(AND($J46&lt;&gt;"Erledigt",$G46&lt;&gt;""),"Status/Datum prüfen",IF($J46="Blockiert","Blockierung prüfen",IF(AND($J46&lt;&gt;"Erledigt",$F46&lt;TODAY()),"Überfällig",IF($J46="Erledigt","Erledigt",IF($F46-TODAY()&lt;=Parameter!$B$4,"Bald fällig","Im Plan"))))))))))))))))</f>
        <v/>
      </c>
    </row>
    <row r="47" ht="29" customHeight="1">
      <c r="A47" s="13" t="n"/>
      <c r="B47" s="13" t="n"/>
      <c r="C47" s="14" t="n"/>
      <c r="D47" s="14" t="n"/>
      <c r="E47" s="14" t="n"/>
      <c r="F47" s="15" t="n"/>
      <c r="G47" s="15" t="n"/>
      <c r="H47" s="16" t="n"/>
      <c r="I47" s="13" t="n"/>
      <c r="J47" s="13" t="n"/>
      <c r="K47" s="17">
        <f>IF(OR($A47="",$F47="",$J47="Erledigt"),"",$F47-TODAY())</f>
        <v/>
      </c>
      <c r="L47" s="5">
        <f>IF($A47="","",IF($B47="","Objekt-ID fehlt",IF(COUNTIF(Objekte!$A$5:$A$104,$B47)=0,"Objekt-ID prüfen",IF($F47="","Zieldatum fehlt",IF(IFERROR(VLOOKUP($B47,Objekte!$A$5:$D$104,3,FALSE),0)=0,"Zuschlagsdatum fehlt",IF(IFERROR(VLOOKUP($B47,Objekte!$A$5:$D$104,4,FALSE),0)=0,"Objektstart fehlt",IF($F47&lt;IFERROR(VLOOKUP($B47,Objekte!$A$5:$D$104,3,FALSE),$F47),"Vor Zuschlag prüfen",IF($F47&gt;IFERROR(VLOOKUP($B47,Objekte!$A$5:$D$104,4,FALSE),$F47),"Nach Erststart prüfen",IF($J47="","Status fehlt",IF(AND($J47="Erledigt",$G47=""),"Abschlussdatum fehlt",IF(AND($G47&lt;&gt;"",$G47&gt;TODAY()),"Abschlussdatum prüfen",IF(AND($J47&lt;&gt;"Erledigt",$G47&lt;&gt;""),"Status/Datum prüfen",IF($J47="Blockiert","Blockierung prüfen",IF(AND($J47&lt;&gt;"Erledigt",$F47&lt;TODAY()),"Überfällig",IF($J47="Erledigt","Erledigt",IF($F47-TODAY()&lt;=Parameter!$B$4,"Bald fällig","Im Plan"))))))))))))))))</f>
        <v/>
      </c>
    </row>
    <row r="48" ht="29" customHeight="1">
      <c r="A48" s="13" t="n"/>
      <c r="B48" s="13" t="n"/>
      <c r="C48" s="14" t="n"/>
      <c r="D48" s="14" t="n"/>
      <c r="E48" s="14" t="n"/>
      <c r="F48" s="15" t="n"/>
      <c r="G48" s="15" t="n"/>
      <c r="H48" s="16" t="n"/>
      <c r="I48" s="13" t="n"/>
      <c r="J48" s="13" t="n"/>
      <c r="K48" s="19">
        <f>IF(OR($A48="",$F48="",$J48="Erledigt"),"",$F48-TODAY())</f>
        <v/>
      </c>
      <c r="L48" s="7">
        <f>IF($A48="","",IF($B48="","Objekt-ID fehlt",IF(COUNTIF(Objekte!$A$5:$A$104,$B48)=0,"Objekt-ID prüfen",IF($F48="","Zieldatum fehlt",IF(IFERROR(VLOOKUP($B48,Objekte!$A$5:$D$104,3,FALSE),0)=0,"Zuschlagsdatum fehlt",IF(IFERROR(VLOOKUP($B48,Objekte!$A$5:$D$104,4,FALSE),0)=0,"Objektstart fehlt",IF($F48&lt;IFERROR(VLOOKUP($B48,Objekte!$A$5:$D$104,3,FALSE),$F48),"Vor Zuschlag prüfen",IF($F48&gt;IFERROR(VLOOKUP($B48,Objekte!$A$5:$D$104,4,FALSE),$F48),"Nach Erststart prüfen",IF($J48="","Status fehlt",IF(AND($J48="Erledigt",$G48=""),"Abschlussdatum fehlt",IF(AND($G48&lt;&gt;"",$G48&gt;TODAY()),"Abschlussdatum prüfen",IF(AND($J48&lt;&gt;"Erledigt",$G48&lt;&gt;""),"Status/Datum prüfen",IF($J48="Blockiert","Blockierung prüfen",IF(AND($J48&lt;&gt;"Erledigt",$F48&lt;TODAY()),"Überfällig",IF($J48="Erledigt","Erledigt",IF($F48-TODAY()&lt;=Parameter!$B$4,"Bald fällig","Im Plan"))))))))))))))))</f>
        <v/>
      </c>
    </row>
    <row r="49" ht="29" customHeight="1">
      <c r="A49" s="13" t="n"/>
      <c r="B49" s="13" t="n"/>
      <c r="C49" s="14" t="n"/>
      <c r="D49" s="14" t="n"/>
      <c r="E49" s="14" t="n"/>
      <c r="F49" s="15" t="n"/>
      <c r="G49" s="15" t="n"/>
      <c r="H49" s="16" t="n"/>
      <c r="I49" s="13" t="n"/>
      <c r="J49" s="13" t="n"/>
      <c r="K49" s="17">
        <f>IF(OR($A49="",$F49="",$J49="Erledigt"),"",$F49-TODAY())</f>
        <v/>
      </c>
      <c r="L49" s="5">
        <f>IF($A49="","",IF($B49="","Objekt-ID fehlt",IF(COUNTIF(Objekte!$A$5:$A$104,$B49)=0,"Objekt-ID prüfen",IF($F49="","Zieldatum fehlt",IF(IFERROR(VLOOKUP($B49,Objekte!$A$5:$D$104,3,FALSE),0)=0,"Zuschlagsdatum fehlt",IF(IFERROR(VLOOKUP($B49,Objekte!$A$5:$D$104,4,FALSE),0)=0,"Objektstart fehlt",IF($F49&lt;IFERROR(VLOOKUP($B49,Objekte!$A$5:$D$104,3,FALSE),$F49),"Vor Zuschlag prüfen",IF($F49&gt;IFERROR(VLOOKUP($B49,Objekte!$A$5:$D$104,4,FALSE),$F49),"Nach Erststart prüfen",IF($J49="","Status fehlt",IF(AND($J49="Erledigt",$G49=""),"Abschlussdatum fehlt",IF(AND($G49&lt;&gt;"",$G49&gt;TODAY()),"Abschlussdatum prüfen",IF(AND($J49&lt;&gt;"Erledigt",$G49&lt;&gt;""),"Status/Datum prüfen",IF($J49="Blockiert","Blockierung prüfen",IF(AND($J49&lt;&gt;"Erledigt",$F49&lt;TODAY()),"Überfällig",IF($J49="Erledigt","Erledigt",IF($F49-TODAY()&lt;=Parameter!$B$4,"Bald fällig","Im Plan"))))))))))))))))</f>
        <v/>
      </c>
    </row>
    <row r="50" ht="29" customHeight="1">
      <c r="A50" s="13" t="n"/>
      <c r="B50" s="13" t="n"/>
      <c r="C50" s="14" t="n"/>
      <c r="D50" s="14" t="n"/>
      <c r="E50" s="14" t="n"/>
      <c r="F50" s="15" t="n"/>
      <c r="G50" s="15" t="n"/>
      <c r="H50" s="16" t="n"/>
      <c r="I50" s="13" t="n"/>
      <c r="J50" s="13" t="n"/>
      <c r="K50" s="19">
        <f>IF(OR($A50="",$F50="",$J50="Erledigt"),"",$F50-TODAY())</f>
        <v/>
      </c>
      <c r="L50" s="7">
        <f>IF($A50="","",IF($B50="","Objekt-ID fehlt",IF(COUNTIF(Objekte!$A$5:$A$104,$B50)=0,"Objekt-ID prüfen",IF($F50="","Zieldatum fehlt",IF(IFERROR(VLOOKUP($B50,Objekte!$A$5:$D$104,3,FALSE),0)=0,"Zuschlagsdatum fehlt",IF(IFERROR(VLOOKUP($B50,Objekte!$A$5:$D$104,4,FALSE),0)=0,"Objektstart fehlt",IF($F50&lt;IFERROR(VLOOKUP($B50,Objekte!$A$5:$D$104,3,FALSE),$F50),"Vor Zuschlag prüfen",IF($F50&gt;IFERROR(VLOOKUP($B50,Objekte!$A$5:$D$104,4,FALSE),$F50),"Nach Erststart prüfen",IF($J50="","Status fehlt",IF(AND($J50="Erledigt",$G50=""),"Abschlussdatum fehlt",IF(AND($G50&lt;&gt;"",$G50&gt;TODAY()),"Abschlussdatum prüfen",IF(AND($J50&lt;&gt;"Erledigt",$G50&lt;&gt;""),"Status/Datum prüfen",IF($J50="Blockiert","Blockierung prüfen",IF(AND($J50&lt;&gt;"Erledigt",$F50&lt;TODAY()),"Überfällig",IF($J50="Erledigt","Erledigt",IF($F50-TODAY()&lt;=Parameter!$B$4,"Bald fällig","Im Plan"))))))))))))))))</f>
        <v/>
      </c>
    </row>
    <row r="51" ht="29" customHeight="1">
      <c r="A51" s="13" t="n"/>
      <c r="B51" s="13" t="n"/>
      <c r="C51" s="14" t="n"/>
      <c r="D51" s="14" t="n"/>
      <c r="E51" s="14" t="n"/>
      <c r="F51" s="15" t="n"/>
      <c r="G51" s="15" t="n"/>
      <c r="H51" s="16" t="n"/>
      <c r="I51" s="13" t="n"/>
      <c r="J51" s="13" t="n"/>
      <c r="K51" s="17">
        <f>IF(OR($A51="",$F51="",$J51="Erledigt"),"",$F51-TODAY())</f>
        <v/>
      </c>
      <c r="L51" s="5">
        <f>IF($A51="","",IF($B51="","Objekt-ID fehlt",IF(COUNTIF(Objekte!$A$5:$A$104,$B51)=0,"Objekt-ID prüfen",IF($F51="","Zieldatum fehlt",IF(IFERROR(VLOOKUP($B51,Objekte!$A$5:$D$104,3,FALSE),0)=0,"Zuschlagsdatum fehlt",IF(IFERROR(VLOOKUP($B51,Objekte!$A$5:$D$104,4,FALSE),0)=0,"Objektstart fehlt",IF($F51&lt;IFERROR(VLOOKUP($B51,Objekte!$A$5:$D$104,3,FALSE),$F51),"Vor Zuschlag prüfen",IF($F51&gt;IFERROR(VLOOKUP($B51,Objekte!$A$5:$D$104,4,FALSE),$F51),"Nach Erststart prüfen",IF($J51="","Status fehlt",IF(AND($J51="Erledigt",$G51=""),"Abschlussdatum fehlt",IF(AND($G51&lt;&gt;"",$G51&gt;TODAY()),"Abschlussdatum prüfen",IF(AND($J51&lt;&gt;"Erledigt",$G51&lt;&gt;""),"Status/Datum prüfen",IF($J51="Blockiert","Blockierung prüfen",IF(AND($J51&lt;&gt;"Erledigt",$F51&lt;TODAY()),"Überfällig",IF($J51="Erledigt","Erledigt",IF($F51-TODAY()&lt;=Parameter!$B$4,"Bald fällig","Im Plan"))))))))))))))))</f>
        <v/>
      </c>
    </row>
    <row r="52" ht="29" customHeight="1">
      <c r="A52" s="13" t="n"/>
      <c r="B52" s="13" t="n"/>
      <c r="C52" s="14" t="n"/>
      <c r="D52" s="14" t="n"/>
      <c r="E52" s="14" t="n"/>
      <c r="F52" s="15" t="n"/>
      <c r="G52" s="15" t="n"/>
      <c r="H52" s="16" t="n"/>
      <c r="I52" s="13" t="n"/>
      <c r="J52" s="13" t="n"/>
      <c r="K52" s="19">
        <f>IF(OR($A52="",$F52="",$J52="Erledigt"),"",$F52-TODAY())</f>
        <v/>
      </c>
      <c r="L52" s="7">
        <f>IF($A52="","",IF($B52="","Objekt-ID fehlt",IF(COUNTIF(Objekte!$A$5:$A$104,$B52)=0,"Objekt-ID prüfen",IF($F52="","Zieldatum fehlt",IF(IFERROR(VLOOKUP($B52,Objekte!$A$5:$D$104,3,FALSE),0)=0,"Zuschlagsdatum fehlt",IF(IFERROR(VLOOKUP($B52,Objekte!$A$5:$D$104,4,FALSE),0)=0,"Objektstart fehlt",IF($F52&lt;IFERROR(VLOOKUP($B52,Objekte!$A$5:$D$104,3,FALSE),$F52),"Vor Zuschlag prüfen",IF($F52&gt;IFERROR(VLOOKUP($B52,Objekte!$A$5:$D$104,4,FALSE),$F52),"Nach Erststart prüfen",IF($J52="","Status fehlt",IF(AND($J52="Erledigt",$G52=""),"Abschlussdatum fehlt",IF(AND($G52&lt;&gt;"",$G52&gt;TODAY()),"Abschlussdatum prüfen",IF(AND($J52&lt;&gt;"Erledigt",$G52&lt;&gt;""),"Status/Datum prüfen",IF($J52="Blockiert","Blockierung prüfen",IF(AND($J52&lt;&gt;"Erledigt",$F52&lt;TODAY()),"Überfällig",IF($J52="Erledigt","Erledigt",IF($F52-TODAY()&lt;=Parameter!$B$4,"Bald fällig","Im Plan"))))))))))))))))</f>
        <v/>
      </c>
    </row>
    <row r="53" ht="29" customHeight="1">
      <c r="A53" s="13" t="n"/>
      <c r="B53" s="13" t="n"/>
      <c r="C53" s="14" t="n"/>
      <c r="D53" s="14" t="n"/>
      <c r="E53" s="14" t="n"/>
      <c r="F53" s="15" t="n"/>
      <c r="G53" s="15" t="n"/>
      <c r="H53" s="16" t="n"/>
      <c r="I53" s="13" t="n"/>
      <c r="J53" s="13" t="n"/>
      <c r="K53" s="17">
        <f>IF(OR($A53="",$F53="",$J53="Erledigt"),"",$F53-TODAY())</f>
        <v/>
      </c>
      <c r="L53" s="5">
        <f>IF($A53="","",IF($B53="","Objekt-ID fehlt",IF(COUNTIF(Objekte!$A$5:$A$104,$B53)=0,"Objekt-ID prüfen",IF($F53="","Zieldatum fehlt",IF(IFERROR(VLOOKUP($B53,Objekte!$A$5:$D$104,3,FALSE),0)=0,"Zuschlagsdatum fehlt",IF(IFERROR(VLOOKUP($B53,Objekte!$A$5:$D$104,4,FALSE),0)=0,"Objektstart fehlt",IF($F53&lt;IFERROR(VLOOKUP($B53,Objekte!$A$5:$D$104,3,FALSE),$F53),"Vor Zuschlag prüfen",IF($F53&gt;IFERROR(VLOOKUP($B53,Objekte!$A$5:$D$104,4,FALSE),$F53),"Nach Erststart prüfen",IF($J53="","Status fehlt",IF(AND($J53="Erledigt",$G53=""),"Abschlussdatum fehlt",IF(AND($G53&lt;&gt;"",$G53&gt;TODAY()),"Abschlussdatum prüfen",IF(AND($J53&lt;&gt;"Erledigt",$G53&lt;&gt;""),"Status/Datum prüfen",IF($J53="Blockiert","Blockierung prüfen",IF(AND($J53&lt;&gt;"Erledigt",$F53&lt;TODAY()),"Überfällig",IF($J53="Erledigt","Erledigt",IF($F53-TODAY()&lt;=Parameter!$B$4,"Bald fällig","Im Plan"))))))))))))))))</f>
        <v/>
      </c>
    </row>
    <row r="54" ht="29" customHeight="1">
      <c r="A54" s="13" t="n"/>
      <c r="B54" s="13" t="n"/>
      <c r="C54" s="14" t="n"/>
      <c r="D54" s="14" t="n"/>
      <c r="E54" s="14" t="n"/>
      <c r="F54" s="15" t="n"/>
      <c r="G54" s="15" t="n"/>
      <c r="H54" s="16" t="n"/>
      <c r="I54" s="13" t="n"/>
      <c r="J54" s="13" t="n"/>
      <c r="K54" s="19">
        <f>IF(OR($A54="",$F54="",$J54="Erledigt"),"",$F54-TODAY())</f>
        <v/>
      </c>
      <c r="L54" s="7">
        <f>IF($A54="","",IF($B54="","Objekt-ID fehlt",IF(COUNTIF(Objekte!$A$5:$A$104,$B54)=0,"Objekt-ID prüfen",IF($F54="","Zieldatum fehlt",IF(IFERROR(VLOOKUP($B54,Objekte!$A$5:$D$104,3,FALSE),0)=0,"Zuschlagsdatum fehlt",IF(IFERROR(VLOOKUP($B54,Objekte!$A$5:$D$104,4,FALSE),0)=0,"Objektstart fehlt",IF($F54&lt;IFERROR(VLOOKUP($B54,Objekte!$A$5:$D$104,3,FALSE),$F54),"Vor Zuschlag prüfen",IF($F54&gt;IFERROR(VLOOKUP($B54,Objekte!$A$5:$D$104,4,FALSE),$F54),"Nach Erststart prüfen",IF($J54="","Status fehlt",IF(AND($J54="Erledigt",$G54=""),"Abschlussdatum fehlt",IF(AND($G54&lt;&gt;"",$G54&gt;TODAY()),"Abschlussdatum prüfen",IF(AND($J54&lt;&gt;"Erledigt",$G54&lt;&gt;""),"Status/Datum prüfen",IF($J54="Blockiert","Blockierung prüfen",IF(AND($J54&lt;&gt;"Erledigt",$F54&lt;TODAY()),"Überfällig",IF($J54="Erledigt","Erledigt",IF($F54-TODAY()&lt;=Parameter!$B$4,"Bald fällig","Im Plan"))))))))))))))))</f>
        <v/>
      </c>
    </row>
    <row r="55" ht="29" customHeight="1">
      <c r="A55" s="13" t="n"/>
      <c r="B55" s="13" t="n"/>
      <c r="C55" s="14" t="n"/>
      <c r="D55" s="14" t="n"/>
      <c r="E55" s="14" t="n"/>
      <c r="F55" s="15" t="n"/>
      <c r="G55" s="15" t="n"/>
      <c r="H55" s="16" t="n"/>
      <c r="I55" s="13" t="n"/>
      <c r="J55" s="13" t="n"/>
      <c r="K55" s="17">
        <f>IF(OR($A55="",$F55="",$J55="Erledigt"),"",$F55-TODAY())</f>
        <v/>
      </c>
      <c r="L55" s="5">
        <f>IF($A55="","",IF($B55="","Objekt-ID fehlt",IF(COUNTIF(Objekte!$A$5:$A$104,$B55)=0,"Objekt-ID prüfen",IF($F55="","Zieldatum fehlt",IF(IFERROR(VLOOKUP($B55,Objekte!$A$5:$D$104,3,FALSE),0)=0,"Zuschlagsdatum fehlt",IF(IFERROR(VLOOKUP($B55,Objekte!$A$5:$D$104,4,FALSE),0)=0,"Objektstart fehlt",IF($F55&lt;IFERROR(VLOOKUP($B55,Objekte!$A$5:$D$104,3,FALSE),$F55),"Vor Zuschlag prüfen",IF($F55&gt;IFERROR(VLOOKUP($B55,Objekte!$A$5:$D$104,4,FALSE),$F55),"Nach Erststart prüfen",IF($J55="","Status fehlt",IF(AND($J55="Erledigt",$G55=""),"Abschlussdatum fehlt",IF(AND($G55&lt;&gt;"",$G55&gt;TODAY()),"Abschlussdatum prüfen",IF(AND($J55&lt;&gt;"Erledigt",$G55&lt;&gt;""),"Status/Datum prüfen",IF($J55="Blockiert","Blockierung prüfen",IF(AND($J55&lt;&gt;"Erledigt",$F55&lt;TODAY()),"Überfällig",IF($J55="Erledigt","Erledigt",IF($F55-TODAY()&lt;=Parameter!$B$4,"Bald fällig","Im Plan"))))))))))))))))</f>
        <v/>
      </c>
    </row>
    <row r="56" ht="29" customHeight="1">
      <c r="A56" s="13" t="n"/>
      <c r="B56" s="13" t="n"/>
      <c r="C56" s="14" t="n"/>
      <c r="D56" s="14" t="n"/>
      <c r="E56" s="14" t="n"/>
      <c r="F56" s="15" t="n"/>
      <c r="G56" s="15" t="n"/>
      <c r="H56" s="16" t="n"/>
      <c r="I56" s="13" t="n"/>
      <c r="J56" s="13" t="n"/>
      <c r="K56" s="19">
        <f>IF(OR($A56="",$F56="",$J56="Erledigt"),"",$F56-TODAY())</f>
        <v/>
      </c>
      <c r="L56" s="7">
        <f>IF($A56="","",IF($B56="","Objekt-ID fehlt",IF(COUNTIF(Objekte!$A$5:$A$104,$B56)=0,"Objekt-ID prüfen",IF($F56="","Zieldatum fehlt",IF(IFERROR(VLOOKUP($B56,Objekte!$A$5:$D$104,3,FALSE),0)=0,"Zuschlagsdatum fehlt",IF(IFERROR(VLOOKUP($B56,Objekte!$A$5:$D$104,4,FALSE),0)=0,"Objektstart fehlt",IF($F56&lt;IFERROR(VLOOKUP($B56,Objekte!$A$5:$D$104,3,FALSE),$F56),"Vor Zuschlag prüfen",IF($F56&gt;IFERROR(VLOOKUP($B56,Objekte!$A$5:$D$104,4,FALSE),$F56),"Nach Erststart prüfen",IF($J56="","Status fehlt",IF(AND($J56="Erledigt",$G56=""),"Abschlussdatum fehlt",IF(AND($G56&lt;&gt;"",$G56&gt;TODAY()),"Abschlussdatum prüfen",IF(AND($J56&lt;&gt;"Erledigt",$G56&lt;&gt;""),"Status/Datum prüfen",IF($J56="Blockiert","Blockierung prüfen",IF(AND($J56&lt;&gt;"Erledigt",$F56&lt;TODAY()),"Überfällig",IF($J56="Erledigt","Erledigt",IF($F56-TODAY()&lt;=Parameter!$B$4,"Bald fällig","Im Plan"))))))))))))))))</f>
        <v/>
      </c>
    </row>
    <row r="57" ht="29" customHeight="1">
      <c r="A57" s="13" t="n"/>
      <c r="B57" s="13" t="n"/>
      <c r="C57" s="14" t="n"/>
      <c r="D57" s="14" t="n"/>
      <c r="E57" s="14" t="n"/>
      <c r="F57" s="15" t="n"/>
      <c r="G57" s="15" t="n"/>
      <c r="H57" s="16" t="n"/>
      <c r="I57" s="13" t="n"/>
      <c r="J57" s="13" t="n"/>
      <c r="K57" s="17">
        <f>IF(OR($A57="",$F57="",$J57="Erledigt"),"",$F57-TODAY())</f>
        <v/>
      </c>
      <c r="L57" s="5">
        <f>IF($A57="","",IF($B57="","Objekt-ID fehlt",IF(COUNTIF(Objekte!$A$5:$A$104,$B57)=0,"Objekt-ID prüfen",IF($F57="","Zieldatum fehlt",IF(IFERROR(VLOOKUP($B57,Objekte!$A$5:$D$104,3,FALSE),0)=0,"Zuschlagsdatum fehlt",IF(IFERROR(VLOOKUP($B57,Objekte!$A$5:$D$104,4,FALSE),0)=0,"Objektstart fehlt",IF($F57&lt;IFERROR(VLOOKUP($B57,Objekte!$A$5:$D$104,3,FALSE),$F57),"Vor Zuschlag prüfen",IF($F57&gt;IFERROR(VLOOKUP($B57,Objekte!$A$5:$D$104,4,FALSE),$F57),"Nach Erststart prüfen",IF($J57="","Status fehlt",IF(AND($J57="Erledigt",$G57=""),"Abschlussdatum fehlt",IF(AND($G57&lt;&gt;"",$G57&gt;TODAY()),"Abschlussdatum prüfen",IF(AND($J57&lt;&gt;"Erledigt",$G57&lt;&gt;""),"Status/Datum prüfen",IF($J57="Blockiert","Blockierung prüfen",IF(AND($J57&lt;&gt;"Erledigt",$F57&lt;TODAY()),"Überfällig",IF($J57="Erledigt","Erledigt",IF($F57-TODAY()&lt;=Parameter!$B$4,"Bald fällig","Im Plan"))))))))))))))))</f>
        <v/>
      </c>
    </row>
    <row r="58" ht="29" customHeight="1">
      <c r="A58" s="13" t="n"/>
      <c r="B58" s="13" t="n"/>
      <c r="C58" s="14" t="n"/>
      <c r="D58" s="14" t="n"/>
      <c r="E58" s="14" t="n"/>
      <c r="F58" s="15" t="n"/>
      <c r="G58" s="15" t="n"/>
      <c r="H58" s="16" t="n"/>
      <c r="I58" s="13" t="n"/>
      <c r="J58" s="13" t="n"/>
      <c r="K58" s="19">
        <f>IF(OR($A58="",$F58="",$J58="Erledigt"),"",$F58-TODAY())</f>
        <v/>
      </c>
      <c r="L58" s="7">
        <f>IF($A58="","",IF($B58="","Objekt-ID fehlt",IF(COUNTIF(Objekte!$A$5:$A$104,$B58)=0,"Objekt-ID prüfen",IF($F58="","Zieldatum fehlt",IF(IFERROR(VLOOKUP($B58,Objekte!$A$5:$D$104,3,FALSE),0)=0,"Zuschlagsdatum fehlt",IF(IFERROR(VLOOKUP($B58,Objekte!$A$5:$D$104,4,FALSE),0)=0,"Objektstart fehlt",IF($F58&lt;IFERROR(VLOOKUP($B58,Objekte!$A$5:$D$104,3,FALSE),$F58),"Vor Zuschlag prüfen",IF($F58&gt;IFERROR(VLOOKUP($B58,Objekte!$A$5:$D$104,4,FALSE),$F58),"Nach Erststart prüfen",IF($J58="","Status fehlt",IF(AND($J58="Erledigt",$G58=""),"Abschlussdatum fehlt",IF(AND($G58&lt;&gt;"",$G58&gt;TODAY()),"Abschlussdatum prüfen",IF(AND($J58&lt;&gt;"Erledigt",$G58&lt;&gt;""),"Status/Datum prüfen",IF($J58="Blockiert","Blockierung prüfen",IF(AND($J58&lt;&gt;"Erledigt",$F58&lt;TODAY()),"Überfällig",IF($J58="Erledigt","Erledigt",IF($F58-TODAY()&lt;=Parameter!$B$4,"Bald fällig","Im Plan"))))))))))))))))</f>
        <v/>
      </c>
    </row>
    <row r="59" ht="29" customHeight="1">
      <c r="A59" s="13" t="n"/>
      <c r="B59" s="13" t="n"/>
      <c r="C59" s="14" t="n"/>
      <c r="D59" s="14" t="n"/>
      <c r="E59" s="14" t="n"/>
      <c r="F59" s="15" t="n"/>
      <c r="G59" s="15" t="n"/>
      <c r="H59" s="16" t="n"/>
      <c r="I59" s="13" t="n"/>
      <c r="J59" s="13" t="n"/>
      <c r="K59" s="17">
        <f>IF(OR($A59="",$F59="",$J59="Erledigt"),"",$F59-TODAY())</f>
        <v/>
      </c>
      <c r="L59" s="5">
        <f>IF($A59="","",IF($B59="","Objekt-ID fehlt",IF(COUNTIF(Objekte!$A$5:$A$104,$B59)=0,"Objekt-ID prüfen",IF($F59="","Zieldatum fehlt",IF(IFERROR(VLOOKUP($B59,Objekte!$A$5:$D$104,3,FALSE),0)=0,"Zuschlagsdatum fehlt",IF(IFERROR(VLOOKUP($B59,Objekte!$A$5:$D$104,4,FALSE),0)=0,"Objektstart fehlt",IF($F59&lt;IFERROR(VLOOKUP($B59,Objekte!$A$5:$D$104,3,FALSE),$F59),"Vor Zuschlag prüfen",IF($F59&gt;IFERROR(VLOOKUP($B59,Objekte!$A$5:$D$104,4,FALSE),$F59),"Nach Erststart prüfen",IF($J59="","Status fehlt",IF(AND($J59="Erledigt",$G59=""),"Abschlussdatum fehlt",IF(AND($G59&lt;&gt;"",$G59&gt;TODAY()),"Abschlussdatum prüfen",IF(AND($J59&lt;&gt;"Erledigt",$G59&lt;&gt;""),"Status/Datum prüfen",IF($J59="Blockiert","Blockierung prüfen",IF(AND($J59&lt;&gt;"Erledigt",$F59&lt;TODAY()),"Überfällig",IF($J59="Erledigt","Erledigt",IF($F59-TODAY()&lt;=Parameter!$B$4,"Bald fällig","Im Plan"))))))))))))))))</f>
        <v/>
      </c>
    </row>
    <row r="60" ht="29" customHeight="1">
      <c r="A60" s="13" t="n"/>
      <c r="B60" s="13" t="n"/>
      <c r="C60" s="14" t="n"/>
      <c r="D60" s="14" t="n"/>
      <c r="E60" s="14" t="n"/>
      <c r="F60" s="15" t="n"/>
      <c r="G60" s="15" t="n"/>
      <c r="H60" s="16" t="n"/>
      <c r="I60" s="13" t="n"/>
      <c r="J60" s="13" t="n"/>
      <c r="K60" s="19">
        <f>IF(OR($A60="",$F60="",$J60="Erledigt"),"",$F60-TODAY())</f>
        <v/>
      </c>
      <c r="L60" s="7">
        <f>IF($A60="","",IF($B60="","Objekt-ID fehlt",IF(COUNTIF(Objekte!$A$5:$A$104,$B60)=0,"Objekt-ID prüfen",IF($F60="","Zieldatum fehlt",IF(IFERROR(VLOOKUP($B60,Objekte!$A$5:$D$104,3,FALSE),0)=0,"Zuschlagsdatum fehlt",IF(IFERROR(VLOOKUP($B60,Objekte!$A$5:$D$104,4,FALSE),0)=0,"Objektstart fehlt",IF($F60&lt;IFERROR(VLOOKUP($B60,Objekte!$A$5:$D$104,3,FALSE),$F60),"Vor Zuschlag prüfen",IF($F60&gt;IFERROR(VLOOKUP($B60,Objekte!$A$5:$D$104,4,FALSE),$F60),"Nach Erststart prüfen",IF($J60="","Status fehlt",IF(AND($J60="Erledigt",$G60=""),"Abschlussdatum fehlt",IF(AND($G60&lt;&gt;"",$G60&gt;TODAY()),"Abschlussdatum prüfen",IF(AND($J60&lt;&gt;"Erledigt",$G60&lt;&gt;""),"Status/Datum prüfen",IF($J60="Blockiert","Blockierung prüfen",IF(AND($J60&lt;&gt;"Erledigt",$F60&lt;TODAY()),"Überfällig",IF($J60="Erledigt","Erledigt",IF($F60-TODAY()&lt;=Parameter!$B$4,"Bald fällig","Im Plan"))))))))))))))))</f>
        <v/>
      </c>
    </row>
    <row r="61" ht="29" customHeight="1">
      <c r="A61" s="13" t="n"/>
      <c r="B61" s="13" t="n"/>
      <c r="C61" s="14" t="n"/>
      <c r="D61" s="14" t="n"/>
      <c r="E61" s="14" t="n"/>
      <c r="F61" s="15" t="n"/>
      <c r="G61" s="15" t="n"/>
      <c r="H61" s="16" t="n"/>
      <c r="I61" s="13" t="n"/>
      <c r="J61" s="13" t="n"/>
      <c r="K61" s="17">
        <f>IF(OR($A61="",$F61="",$J61="Erledigt"),"",$F61-TODAY())</f>
        <v/>
      </c>
      <c r="L61" s="5">
        <f>IF($A61="","",IF($B61="","Objekt-ID fehlt",IF(COUNTIF(Objekte!$A$5:$A$104,$B61)=0,"Objekt-ID prüfen",IF($F61="","Zieldatum fehlt",IF(IFERROR(VLOOKUP($B61,Objekte!$A$5:$D$104,3,FALSE),0)=0,"Zuschlagsdatum fehlt",IF(IFERROR(VLOOKUP($B61,Objekte!$A$5:$D$104,4,FALSE),0)=0,"Objektstart fehlt",IF($F61&lt;IFERROR(VLOOKUP($B61,Objekte!$A$5:$D$104,3,FALSE),$F61),"Vor Zuschlag prüfen",IF($F61&gt;IFERROR(VLOOKUP($B61,Objekte!$A$5:$D$104,4,FALSE),$F61),"Nach Erststart prüfen",IF($J61="","Status fehlt",IF(AND($J61="Erledigt",$G61=""),"Abschlussdatum fehlt",IF(AND($G61&lt;&gt;"",$G61&gt;TODAY()),"Abschlussdatum prüfen",IF(AND($J61&lt;&gt;"Erledigt",$G61&lt;&gt;""),"Status/Datum prüfen",IF($J61="Blockiert","Blockierung prüfen",IF(AND($J61&lt;&gt;"Erledigt",$F61&lt;TODAY()),"Überfällig",IF($J61="Erledigt","Erledigt",IF($F61-TODAY()&lt;=Parameter!$B$4,"Bald fällig","Im Plan"))))))))))))))))</f>
        <v/>
      </c>
    </row>
    <row r="62" ht="29" customHeight="1">
      <c r="A62" s="13" t="n"/>
      <c r="B62" s="13" t="n"/>
      <c r="C62" s="14" t="n"/>
      <c r="D62" s="14" t="n"/>
      <c r="E62" s="14" t="n"/>
      <c r="F62" s="15" t="n"/>
      <c r="G62" s="15" t="n"/>
      <c r="H62" s="16" t="n"/>
      <c r="I62" s="13" t="n"/>
      <c r="J62" s="13" t="n"/>
      <c r="K62" s="19">
        <f>IF(OR($A62="",$F62="",$J62="Erledigt"),"",$F62-TODAY())</f>
        <v/>
      </c>
      <c r="L62" s="7">
        <f>IF($A62="","",IF($B62="","Objekt-ID fehlt",IF(COUNTIF(Objekte!$A$5:$A$104,$B62)=0,"Objekt-ID prüfen",IF($F62="","Zieldatum fehlt",IF(IFERROR(VLOOKUP($B62,Objekte!$A$5:$D$104,3,FALSE),0)=0,"Zuschlagsdatum fehlt",IF(IFERROR(VLOOKUP($B62,Objekte!$A$5:$D$104,4,FALSE),0)=0,"Objektstart fehlt",IF($F62&lt;IFERROR(VLOOKUP($B62,Objekte!$A$5:$D$104,3,FALSE),$F62),"Vor Zuschlag prüfen",IF($F62&gt;IFERROR(VLOOKUP($B62,Objekte!$A$5:$D$104,4,FALSE),$F62),"Nach Erststart prüfen",IF($J62="","Status fehlt",IF(AND($J62="Erledigt",$G62=""),"Abschlussdatum fehlt",IF(AND($G62&lt;&gt;"",$G62&gt;TODAY()),"Abschlussdatum prüfen",IF(AND($J62&lt;&gt;"Erledigt",$G62&lt;&gt;""),"Status/Datum prüfen",IF($J62="Blockiert","Blockierung prüfen",IF(AND($J62&lt;&gt;"Erledigt",$F62&lt;TODAY()),"Überfällig",IF($J62="Erledigt","Erledigt",IF($F62-TODAY()&lt;=Parameter!$B$4,"Bald fällig","Im Plan"))))))))))))))))</f>
        <v/>
      </c>
    </row>
    <row r="63" ht="29" customHeight="1">
      <c r="A63" s="13" t="n"/>
      <c r="B63" s="13" t="n"/>
      <c r="C63" s="14" t="n"/>
      <c r="D63" s="14" t="n"/>
      <c r="E63" s="14" t="n"/>
      <c r="F63" s="15" t="n"/>
      <c r="G63" s="15" t="n"/>
      <c r="H63" s="16" t="n"/>
      <c r="I63" s="13" t="n"/>
      <c r="J63" s="13" t="n"/>
      <c r="K63" s="17">
        <f>IF(OR($A63="",$F63="",$J63="Erledigt"),"",$F63-TODAY())</f>
        <v/>
      </c>
      <c r="L63" s="5">
        <f>IF($A63="","",IF($B63="","Objekt-ID fehlt",IF(COUNTIF(Objekte!$A$5:$A$104,$B63)=0,"Objekt-ID prüfen",IF($F63="","Zieldatum fehlt",IF(IFERROR(VLOOKUP($B63,Objekte!$A$5:$D$104,3,FALSE),0)=0,"Zuschlagsdatum fehlt",IF(IFERROR(VLOOKUP($B63,Objekte!$A$5:$D$104,4,FALSE),0)=0,"Objektstart fehlt",IF($F63&lt;IFERROR(VLOOKUP($B63,Objekte!$A$5:$D$104,3,FALSE),$F63),"Vor Zuschlag prüfen",IF($F63&gt;IFERROR(VLOOKUP($B63,Objekte!$A$5:$D$104,4,FALSE),$F63),"Nach Erststart prüfen",IF($J63="","Status fehlt",IF(AND($J63="Erledigt",$G63=""),"Abschlussdatum fehlt",IF(AND($G63&lt;&gt;"",$G63&gt;TODAY()),"Abschlussdatum prüfen",IF(AND($J63&lt;&gt;"Erledigt",$G63&lt;&gt;""),"Status/Datum prüfen",IF($J63="Blockiert","Blockierung prüfen",IF(AND($J63&lt;&gt;"Erledigt",$F63&lt;TODAY()),"Überfällig",IF($J63="Erledigt","Erledigt",IF($F63-TODAY()&lt;=Parameter!$B$4,"Bald fällig","Im Plan"))))))))))))))))</f>
        <v/>
      </c>
    </row>
    <row r="64" ht="29" customHeight="1">
      <c r="A64" s="13" t="n"/>
      <c r="B64" s="13" t="n"/>
      <c r="C64" s="14" t="n"/>
      <c r="D64" s="14" t="n"/>
      <c r="E64" s="14" t="n"/>
      <c r="F64" s="15" t="n"/>
      <c r="G64" s="15" t="n"/>
      <c r="H64" s="16" t="n"/>
      <c r="I64" s="13" t="n"/>
      <c r="J64" s="13" t="n"/>
      <c r="K64" s="19">
        <f>IF(OR($A64="",$F64="",$J64="Erledigt"),"",$F64-TODAY())</f>
        <v/>
      </c>
      <c r="L64" s="7">
        <f>IF($A64="","",IF($B64="","Objekt-ID fehlt",IF(COUNTIF(Objekte!$A$5:$A$104,$B64)=0,"Objekt-ID prüfen",IF($F64="","Zieldatum fehlt",IF(IFERROR(VLOOKUP($B64,Objekte!$A$5:$D$104,3,FALSE),0)=0,"Zuschlagsdatum fehlt",IF(IFERROR(VLOOKUP($B64,Objekte!$A$5:$D$104,4,FALSE),0)=0,"Objektstart fehlt",IF($F64&lt;IFERROR(VLOOKUP($B64,Objekte!$A$5:$D$104,3,FALSE),$F64),"Vor Zuschlag prüfen",IF($F64&gt;IFERROR(VLOOKUP($B64,Objekte!$A$5:$D$104,4,FALSE),$F64),"Nach Erststart prüfen",IF($J64="","Status fehlt",IF(AND($J64="Erledigt",$G64=""),"Abschlussdatum fehlt",IF(AND($G64&lt;&gt;"",$G64&gt;TODAY()),"Abschlussdatum prüfen",IF(AND($J64&lt;&gt;"Erledigt",$G64&lt;&gt;""),"Status/Datum prüfen",IF($J64="Blockiert","Blockierung prüfen",IF(AND($J64&lt;&gt;"Erledigt",$F64&lt;TODAY()),"Überfällig",IF($J64="Erledigt","Erledigt",IF($F64-TODAY()&lt;=Parameter!$B$4,"Bald fällig","Im Plan"))))))))))))))))</f>
        <v/>
      </c>
    </row>
    <row r="65" ht="29" customHeight="1">
      <c r="A65" s="13" t="n"/>
      <c r="B65" s="13" t="n"/>
      <c r="C65" s="14" t="n"/>
      <c r="D65" s="14" t="n"/>
      <c r="E65" s="14" t="n"/>
      <c r="F65" s="15" t="n"/>
      <c r="G65" s="15" t="n"/>
      <c r="H65" s="16" t="n"/>
      <c r="I65" s="13" t="n"/>
      <c r="J65" s="13" t="n"/>
      <c r="K65" s="17">
        <f>IF(OR($A65="",$F65="",$J65="Erledigt"),"",$F65-TODAY())</f>
        <v/>
      </c>
      <c r="L65" s="5">
        <f>IF($A65="","",IF($B65="","Objekt-ID fehlt",IF(COUNTIF(Objekte!$A$5:$A$104,$B65)=0,"Objekt-ID prüfen",IF($F65="","Zieldatum fehlt",IF(IFERROR(VLOOKUP($B65,Objekte!$A$5:$D$104,3,FALSE),0)=0,"Zuschlagsdatum fehlt",IF(IFERROR(VLOOKUP($B65,Objekte!$A$5:$D$104,4,FALSE),0)=0,"Objektstart fehlt",IF($F65&lt;IFERROR(VLOOKUP($B65,Objekte!$A$5:$D$104,3,FALSE),$F65),"Vor Zuschlag prüfen",IF($F65&gt;IFERROR(VLOOKUP($B65,Objekte!$A$5:$D$104,4,FALSE),$F65),"Nach Erststart prüfen",IF($J65="","Status fehlt",IF(AND($J65="Erledigt",$G65=""),"Abschlussdatum fehlt",IF(AND($G65&lt;&gt;"",$G65&gt;TODAY()),"Abschlussdatum prüfen",IF(AND($J65&lt;&gt;"Erledigt",$G65&lt;&gt;""),"Status/Datum prüfen",IF($J65="Blockiert","Blockierung prüfen",IF(AND($J65&lt;&gt;"Erledigt",$F65&lt;TODAY()),"Überfällig",IF($J65="Erledigt","Erledigt",IF($F65-TODAY()&lt;=Parameter!$B$4,"Bald fällig","Im Plan"))))))))))))))))</f>
        <v/>
      </c>
    </row>
    <row r="66" ht="29" customHeight="1">
      <c r="A66" s="13" t="n"/>
      <c r="B66" s="13" t="n"/>
      <c r="C66" s="14" t="n"/>
      <c r="D66" s="14" t="n"/>
      <c r="E66" s="14" t="n"/>
      <c r="F66" s="15" t="n"/>
      <c r="G66" s="15" t="n"/>
      <c r="H66" s="16" t="n"/>
      <c r="I66" s="13" t="n"/>
      <c r="J66" s="13" t="n"/>
      <c r="K66" s="19">
        <f>IF(OR($A66="",$F66="",$J66="Erledigt"),"",$F66-TODAY())</f>
        <v/>
      </c>
      <c r="L66" s="7">
        <f>IF($A66="","",IF($B66="","Objekt-ID fehlt",IF(COUNTIF(Objekte!$A$5:$A$104,$B66)=0,"Objekt-ID prüfen",IF($F66="","Zieldatum fehlt",IF(IFERROR(VLOOKUP($B66,Objekte!$A$5:$D$104,3,FALSE),0)=0,"Zuschlagsdatum fehlt",IF(IFERROR(VLOOKUP($B66,Objekte!$A$5:$D$104,4,FALSE),0)=0,"Objektstart fehlt",IF($F66&lt;IFERROR(VLOOKUP($B66,Objekte!$A$5:$D$104,3,FALSE),$F66),"Vor Zuschlag prüfen",IF($F66&gt;IFERROR(VLOOKUP($B66,Objekte!$A$5:$D$104,4,FALSE),$F66),"Nach Erststart prüfen",IF($J66="","Status fehlt",IF(AND($J66="Erledigt",$G66=""),"Abschlussdatum fehlt",IF(AND($G66&lt;&gt;"",$G66&gt;TODAY()),"Abschlussdatum prüfen",IF(AND($J66&lt;&gt;"Erledigt",$G66&lt;&gt;""),"Status/Datum prüfen",IF($J66="Blockiert","Blockierung prüfen",IF(AND($J66&lt;&gt;"Erledigt",$F66&lt;TODAY()),"Überfällig",IF($J66="Erledigt","Erledigt",IF($F66-TODAY()&lt;=Parameter!$B$4,"Bald fällig","Im Plan"))))))))))))))))</f>
        <v/>
      </c>
    </row>
    <row r="67" ht="29" customHeight="1">
      <c r="A67" s="13" t="n"/>
      <c r="B67" s="13" t="n"/>
      <c r="C67" s="14" t="n"/>
      <c r="D67" s="14" t="n"/>
      <c r="E67" s="14" t="n"/>
      <c r="F67" s="15" t="n"/>
      <c r="G67" s="15" t="n"/>
      <c r="H67" s="16" t="n"/>
      <c r="I67" s="13" t="n"/>
      <c r="J67" s="13" t="n"/>
      <c r="K67" s="17">
        <f>IF(OR($A67="",$F67="",$J67="Erledigt"),"",$F67-TODAY())</f>
        <v/>
      </c>
      <c r="L67" s="5">
        <f>IF($A67="","",IF($B67="","Objekt-ID fehlt",IF(COUNTIF(Objekte!$A$5:$A$104,$B67)=0,"Objekt-ID prüfen",IF($F67="","Zieldatum fehlt",IF(IFERROR(VLOOKUP($B67,Objekte!$A$5:$D$104,3,FALSE),0)=0,"Zuschlagsdatum fehlt",IF(IFERROR(VLOOKUP($B67,Objekte!$A$5:$D$104,4,FALSE),0)=0,"Objektstart fehlt",IF($F67&lt;IFERROR(VLOOKUP($B67,Objekte!$A$5:$D$104,3,FALSE),$F67),"Vor Zuschlag prüfen",IF($F67&gt;IFERROR(VLOOKUP($B67,Objekte!$A$5:$D$104,4,FALSE),$F67),"Nach Erststart prüfen",IF($J67="","Status fehlt",IF(AND($J67="Erledigt",$G67=""),"Abschlussdatum fehlt",IF(AND($G67&lt;&gt;"",$G67&gt;TODAY()),"Abschlussdatum prüfen",IF(AND($J67&lt;&gt;"Erledigt",$G67&lt;&gt;""),"Status/Datum prüfen",IF($J67="Blockiert","Blockierung prüfen",IF(AND($J67&lt;&gt;"Erledigt",$F67&lt;TODAY()),"Überfällig",IF($J67="Erledigt","Erledigt",IF($F67-TODAY()&lt;=Parameter!$B$4,"Bald fällig","Im Plan"))))))))))))))))</f>
        <v/>
      </c>
    </row>
    <row r="68" ht="29" customHeight="1">
      <c r="A68" s="13" t="n"/>
      <c r="B68" s="13" t="n"/>
      <c r="C68" s="14" t="n"/>
      <c r="D68" s="14" t="n"/>
      <c r="E68" s="14" t="n"/>
      <c r="F68" s="15" t="n"/>
      <c r="G68" s="15" t="n"/>
      <c r="H68" s="16" t="n"/>
      <c r="I68" s="13" t="n"/>
      <c r="J68" s="13" t="n"/>
      <c r="K68" s="19">
        <f>IF(OR($A68="",$F68="",$J68="Erledigt"),"",$F68-TODAY())</f>
        <v/>
      </c>
      <c r="L68" s="7">
        <f>IF($A68="","",IF($B68="","Objekt-ID fehlt",IF(COUNTIF(Objekte!$A$5:$A$104,$B68)=0,"Objekt-ID prüfen",IF($F68="","Zieldatum fehlt",IF(IFERROR(VLOOKUP($B68,Objekte!$A$5:$D$104,3,FALSE),0)=0,"Zuschlagsdatum fehlt",IF(IFERROR(VLOOKUP($B68,Objekte!$A$5:$D$104,4,FALSE),0)=0,"Objektstart fehlt",IF($F68&lt;IFERROR(VLOOKUP($B68,Objekte!$A$5:$D$104,3,FALSE),$F68),"Vor Zuschlag prüfen",IF($F68&gt;IFERROR(VLOOKUP($B68,Objekte!$A$5:$D$104,4,FALSE),$F68),"Nach Erststart prüfen",IF($J68="","Status fehlt",IF(AND($J68="Erledigt",$G68=""),"Abschlussdatum fehlt",IF(AND($G68&lt;&gt;"",$G68&gt;TODAY()),"Abschlussdatum prüfen",IF(AND($J68&lt;&gt;"Erledigt",$G68&lt;&gt;""),"Status/Datum prüfen",IF($J68="Blockiert","Blockierung prüfen",IF(AND($J68&lt;&gt;"Erledigt",$F68&lt;TODAY()),"Überfällig",IF($J68="Erledigt","Erledigt",IF($F68-TODAY()&lt;=Parameter!$B$4,"Bald fällig","Im Plan"))))))))))))))))</f>
        <v/>
      </c>
    </row>
    <row r="69" ht="29" customHeight="1">
      <c r="A69" s="13" t="n"/>
      <c r="B69" s="13" t="n"/>
      <c r="C69" s="14" t="n"/>
      <c r="D69" s="14" t="n"/>
      <c r="E69" s="14" t="n"/>
      <c r="F69" s="15" t="n"/>
      <c r="G69" s="15" t="n"/>
      <c r="H69" s="16" t="n"/>
      <c r="I69" s="13" t="n"/>
      <c r="J69" s="13" t="n"/>
      <c r="K69" s="17">
        <f>IF(OR($A69="",$F69="",$J69="Erledigt"),"",$F69-TODAY())</f>
        <v/>
      </c>
      <c r="L69" s="5">
        <f>IF($A69="","",IF($B69="","Objekt-ID fehlt",IF(COUNTIF(Objekte!$A$5:$A$104,$B69)=0,"Objekt-ID prüfen",IF($F69="","Zieldatum fehlt",IF(IFERROR(VLOOKUP($B69,Objekte!$A$5:$D$104,3,FALSE),0)=0,"Zuschlagsdatum fehlt",IF(IFERROR(VLOOKUP($B69,Objekte!$A$5:$D$104,4,FALSE),0)=0,"Objektstart fehlt",IF($F69&lt;IFERROR(VLOOKUP($B69,Objekte!$A$5:$D$104,3,FALSE),$F69),"Vor Zuschlag prüfen",IF($F69&gt;IFERROR(VLOOKUP($B69,Objekte!$A$5:$D$104,4,FALSE),$F69),"Nach Erststart prüfen",IF($J69="","Status fehlt",IF(AND($J69="Erledigt",$G69=""),"Abschlussdatum fehlt",IF(AND($G69&lt;&gt;"",$G69&gt;TODAY()),"Abschlussdatum prüfen",IF(AND($J69&lt;&gt;"Erledigt",$G69&lt;&gt;""),"Status/Datum prüfen",IF($J69="Blockiert","Blockierung prüfen",IF(AND($J69&lt;&gt;"Erledigt",$F69&lt;TODAY()),"Überfällig",IF($J69="Erledigt","Erledigt",IF($F69-TODAY()&lt;=Parameter!$B$4,"Bald fällig","Im Plan"))))))))))))))))</f>
        <v/>
      </c>
    </row>
    <row r="70" ht="29" customHeight="1">
      <c r="A70" s="13" t="n"/>
      <c r="B70" s="13" t="n"/>
      <c r="C70" s="14" t="n"/>
      <c r="D70" s="14" t="n"/>
      <c r="E70" s="14" t="n"/>
      <c r="F70" s="15" t="n"/>
      <c r="G70" s="15" t="n"/>
      <c r="H70" s="16" t="n"/>
      <c r="I70" s="13" t="n"/>
      <c r="J70" s="13" t="n"/>
      <c r="K70" s="19">
        <f>IF(OR($A70="",$F70="",$J70="Erledigt"),"",$F70-TODAY())</f>
        <v/>
      </c>
      <c r="L70" s="7">
        <f>IF($A70="","",IF($B70="","Objekt-ID fehlt",IF(COUNTIF(Objekte!$A$5:$A$104,$B70)=0,"Objekt-ID prüfen",IF($F70="","Zieldatum fehlt",IF(IFERROR(VLOOKUP($B70,Objekte!$A$5:$D$104,3,FALSE),0)=0,"Zuschlagsdatum fehlt",IF(IFERROR(VLOOKUP($B70,Objekte!$A$5:$D$104,4,FALSE),0)=0,"Objektstart fehlt",IF($F70&lt;IFERROR(VLOOKUP($B70,Objekte!$A$5:$D$104,3,FALSE),$F70),"Vor Zuschlag prüfen",IF($F70&gt;IFERROR(VLOOKUP($B70,Objekte!$A$5:$D$104,4,FALSE),$F70),"Nach Erststart prüfen",IF($J70="","Status fehlt",IF(AND($J70="Erledigt",$G70=""),"Abschlussdatum fehlt",IF(AND($G70&lt;&gt;"",$G70&gt;TODAY()),"Abschlussdatum prüfen",IF(AND($J70&lt;&gt;"Erledigt",$G70&lt;&gt;""),"Status/Datum prüfen",IF($J70="Blockiert","Blockierung prüfen",IF(AND($J70&lt;&gt;"Erledigt",$F70&lt;TODAY()),"Überfällig",IF($J70="Erledigt","Erledigt",IF($F70-TODAY()&lt;=Parameter!$B$4,"Bald fällig","Im Plan"))))))))))))))))</f>
        <v/>
      </c>
    </row>
    <row r="71" ht="29" customHeight="1">
      <c r="A71" s="13" t="n"/>
      <c r="B71" s="13" t="n"/>
      <c r="C71" s="14" t="n"/>
      <c r="D71" s="14" t="n"/>
      <c r="E71" s="14" t="n"/>
      <c r="F71" s="15" t="n"/>
      <c r="G71" s="15" t="n"/>
      <c r="H71" s="16" t="n"/>
      <c r="I71" s="13" t="n"/>
      <c r="J71" s="13" t="n"/>
      <c r="K71" s="17">
        <f>IF(OR($A71="",$F71="",$J71="Erledigt"),"",$F71-TODAY())</f>
        <v/>
      </c>
      <c r="L71" s="5">
        <f>IF($A71="","",IF($B71="","Objekt-ID fehlt",IF(COUNTIF(Objekte!$A$5:$A$104,$B71)=0,"Objekt-ID prüfen",IF($F71="","Zieldatum fehlt",IF(IFERROR(VLOOKUP($B71,Objekte!$A$5:$D$104,3,FALSE),0)=0,"Zuschlagsdatum fehlt",IF(IFERROR(VLOOKUP($B71,Objekte!$A$5:$D$104,4,FALSE),0)=0,"Objektstart fehlt",IF($F71&lt;IFERROR(VLOOKUP($B71,Objekte!$A$5:$D$104,3,FALSE),$F71),"Vor Zuschlag prüfen",IF($F71&gt;IFERROR(VLOOKUP($B71,Objekte!$A$5:$D$104,4,FALSE),$F71),"Nach Erststart prüfen",IF($J71="","Status fehlt",IF(AND($J71="Erledigt",$G71=""),"Abschlussdatum fehlt",IF(AND($G71&lt;&gt;"",$G71&gt;TODAY()),"Abschlussdatum prüfen",IF(AND($J71&lt;&gt;"Erledigt",$G71&lt;&gt;""),"Status/Datum prüfen",IF($J71="Blockiert","Blockierung prüfen",IF(AND($J71&lt;&gt;"Erledigt",$F71&lt;TODAY()),"Überfällig",IF($J71="Erledigt","Erledigt",IF($F71-TODAY()&lt;=Parameter!$B$4,"Bald fällig","Im Plan"))))))))))))))))</f>
        <v/>
      </c>
    </row>
    <row r="72" ht="29" customHeight="1">
      <c r="A72" s="13" t="n"/>
      <c r="B72" s="13" t="n"/>
      <c r="C72" s="14" t="n"/>
      <c r="D72" s="14" t="n"/>
      <c r="E72" s="14" t="n"/>
      <c r="F72" s="15" t="n"/>
      <c r="G72" s="15" t="n"/>
      <c r="H72" s="16" t="n"/>
      <c r="I72" s="13" t="n"/>
      <c r="J72" s="13" t="n"/>
      <c r="K72" s="19">
        <f>IF(OR($A72="",$F72="",$J72="Erledigt"),"",$F72-TODAY())</f>
        <v/>
      </c>
      <c r="L72" s="7">
        <f>IF($A72="","",IF($B72="","Objekt-ID fehlt",IF(COUNTIF(Objekte!$A$5:$A$104,$B72)=0,"Objekt-ID prüfen",IF($F72="","Zieldatum fehlt",IF(IFERROR(VLOOKUP($B72,Objekte!$A$5:$D$104,3,FALSE),0)=0,"Zuschlagsdatum fehlt",IF(IFERROR(VLOOKUP($B72,Objekte!$A$5:$D$104,4,FALSE),0)=0,"Objektstart fehlt",IF($F72&lt;IFERROR(VLOOKUP($B72,Objekte!$A$5:$D$104,3,FALSE),$F72),"Vor Zuschlag prüfen",IF($F72&gt;IFERROR(VLOOKUP($B72,Objekte!$A$5:$D$104,4,FALSE),$F72),"Nach Erststart prüfen",IF($J72="","Status fehlt",IF(AND($J72="Erledigt",$G72=""),"Abschlussdatum fehlt",IF(AND($G72&lt;&gt;"",$G72&gt;TODAY()),"Abschlussdatum prüfen",IF(AND($J72&lt;&gt;"Erledigt",$G72&lt;&gt;""),"Status/Datum prüfen",IF($J72="Blockiert","Blockierung prüfen",IF(AND($J72&lt;&gt;"Erledigt",$F72&lt;TODAY()),"Überfällig",IF($J72="Erledigt","Erledigt",IF($F72-TODAY()&lt;=Parameter!$B$4,"Bald fällig","Im Plan"))))))))))))))))</f>
        <v/>
      </c>
    </row>
    <row r="73" ht="29" customHeight="1">
      <c r="A73" s="13" t="n"/>
      <c r="B73" s="13" t="n"/>
      <c r="C73" s="14" t="n"/>
      <c r="D73" s="14" t="n"/>
      <c r="E73" s="14" t="n"/>
      <c r="F73" s="15" t="n"/>
      <c r="G73" s="15" t="n"/>
      <c r="H73" s="16" t="n"/>
      <c r="I73" s="13" t="n"/>
      <c r="J73" s="13" t="n"/>
      <c r="K73" s="17">
        <f>IF(OR($A73="",$F73="",$J73="Erledigt"),"",$F73-TODAY())</f>
        <v/>
      </c>
      <c r="L73" s="5">
        <f>IF($A73="","",IF($B73="","Objekt-ID fehlt",IF(COUNTIF(Objekte!$A$5:$A$104,$B73)=0,"Objekt-ID prüfen",IF($F73="","Zieldatum fehlt",IF(IFERROR(VLOOKUP($B73,Objekte!$A$5:$D$104,3,FALSE),0)=0,"Zuschlagsdatum fehlt",IF(IFERROR(VLOOKUP($B73,Objekte!$A$5:$D$104,4,FALSE),0)=0,"Objektstart fehlt",IF($F73&lt;IFERROR(VLOOKUP($B73,Objekte!$A$5:$D$104,3,FALSE),$F73),"Vor Zuschlag prüfen",IF($F73&gt;IFERROR(VLOOKUP($B73,Objekte!$A$5:$D$104,4,FALSE),$F73),"Nach Erststart prüfen",IF($J73="","Status fehlt",IF(AND($J73="Erledigt",$G73=""),"Abschlussdatum fehlt",IF(AND($G73&lt;&gt;"",$G73&gt;TODAY()),"Abschlussdatum prüfen",IF(AND($J73&lt;&gt;"Erledigt",$G73&lt;&gt;""),"Status/Datum prüfen",IF($J73="Blockiert","Blockierung prüfen",IF(AND($J73&lt;&gt;"Erledigt",$F73&lt;TODAY()),"Überfällig",IF($J73="Erledigt","Erledigt",IF($F73-TODAY()&lt;=Parameter!$B$4,"Bald fällig","Im Plan"))))))))))))))))</f>
        <v/>
      </c>
    </row>
    <row r="74" ht="29" customHeight="1">
      <c r="A74" s="13" t="n"/>
      <c r="B74" s="13" t="n"/>
      <c r="C74" s="14" t="n"/>
      <c r="D74" s="14" t="n"/>
      <c r="E74" s="14" t="n"/>
      <c r="F74" s="15" t="n"/>
      <c r="G74" s="15" t="n"/>
      <c r="H74" s="16" t="n"/>
      <c r="I74" s="13" t="n"/>
      <c r="J74" s="13" t="n"/>
      <c r="K74" s="19">
        <f>IF(OR($A74="",$F74="",$J74="Erledigt"),"",$F74-TODAY())</f>
        <v/>
      </c>
      <c r="L74" s="7">
        <f>IF($A74="","",IF($B74="","Objekt-ID fehlt",IF(COUNTIF(Objekte!$A$5:$A$104,$B74)=0,"Objekt-ID prüfen",IF($F74="","Zieldatum fehlt",IF(IFERROR(VLOOKUP($B74,Objekte!$A$5:$D$104,3,FALSE),0)=0,"Zuschlagsdatum fehlt",IF(IFERROR(VLOOKUP($B74,Objekte!$A$5:$D$104,4,FALSE),0)=0,"Objektstart fehlt",IF($F74&lt;IFERROR(VLOOKUP($B74,Objekte!$A$5:$D$104,3,FALSE),$F74),"Vor Zuschlag prüfen",IF($F74&gt;IFERROR(VLOOKUP($B74,Objekte!$A$5:$D$104,4,FALSE),$F74),"Nach Erststart prüfen",IF($J74="","Status fehlt",IF(AND($J74="Erledigt",$G74=""),"Abschlussdatum fehlt",IF(AND($G74&lt;&gt;"",$G74&gt;TODAY()),"Abschlussdatum prüfen",IF(AND($J74&lt;&gt;"Erledigt",$G74&lt;&gt;""),"Status/Datum prüfen",IF($J74="Blockiert","Blockierung prüfen",IF(AND($J74&lt;&gt;"Erledigt",$F74&lt;TODAY()),"Überfällig",IF($J74="Erledigt","Erledigt",IF($F74-TODAY()&lt;=Parameter!$B$4,"Bald fällig","Im Plan"))))))))))))))))</f>
        <v/>
      </c>
    </row>
    <row r="75" ht="29" customHeight="1">
      <c r="A75" s="13" t="n"/>
      <c r="B75" s="13" t="n"/>
      <c r="C75" s="14" t="n"/>
      <c r="D75" s="14" t="n"/>
      <c r="E75" s="14" t="n"/>
      <c r="F75" s="15" t="n"/>
      <c r="G75" s="15" t="n"/>
      <c r="H75" s="16" t="n"/>
      <c r="I75" s="13" t="n"/>
      <c r="J75" s="13" t="n"/>
      <c r="K75" s="17">
        <f>IF(OR($A75="",$F75="",$J75="Erledigt"),"",$F75-TODAY())</f>
        <v/>
      </c>
      <c r="L75" s="5">
        <f>IF($A75="","",IF($B75="","Objekt-ID fehlt",IF(COUNTIF(Objekte!$A$5:$A$104,$B75)=0,"Objekt-ID prüfen",IF($F75="","Zieldatum fehlt",IF(IFERROR(VLOOKUP($B75,Objekte!$A$5:$D$104,3,FALSE),0)=0,"Zuschlagsdatum fehlt",IF(IFERROR(VLOOKUP($B75,Objekte!$A$5:$D$104,4,FALSE),0)=0,"Objektstart fehlt",IF($F75&lt;IFERROR(VLOOKUP($B75,Objekte!$A$5:$D$104,3,FALSE),$F75),"Vor Zuschlag prüfen",IF($F75&gt;IFERROR(VLOOKUP($B75,Objekte!$A$5:$D$104,4,FALSE),$F75),"Nach Erststart prüfen",IF($J75="","Status fehlt",IF(AND($J75="Erledigt",$G75=""),"Abschlussdatum fehlt",IF(AND($G75&lt;&gt;"",$G75&gt;TODAY()),"Abschlussdatum prüfen",IF(AND($J75&lt;&gt;"Erledigt",$G75&lt;&gt;""),"Status/Datum prüfen",IF($J75="Blockiert","Blockierung prüfen",IF(AND($J75&lt;&gt;"Erledigt",$F75&lt;TODAY()),"Überfällig",IF($J75="Erledigt","Erledigt",IF($F75-TODAY()&lt;=Parameter!$B$4,"Bald fällig","Im Plan"))))))))))))))))</f>
        <v/>
      </c>
    </row>
    <row r="76" ht="29" customHeight="1">
      <c r="A76" s="13" t="n"/>
      <c r="B76" s="13" t="n"/>
      <c r="C76" s="14" t="n"/>
      <c r="D76" s="14" t="n"/>
      <c r="E76" s="14" t="n"/>
      <c r="F76" s="15" t="n"/>
      <c r="G76" s="15" t="n"/>
      <c r="H76" s="16" t="n"/>
      <c r="I76" s="13" t="n"/>
      <c r="J76" s="13" t="n"/>
      <c r="K76" s="19">
        <f>IF(OR($A76="",$F76="",$J76="Erledigt"),"",$F76-TODAY())</f>
        <v/>
      </c>
      <c r="L76" s="7">
        <f>IF($A76="","",IF($B76="","Objekt-ID fehlt",IF(COUNTIF(Objekte!$A$5:$A$104,$B76)=0,"Objekt-ID prüfen",IF($F76="","Zieldatum fehlt",IF(IFERROR(VLOOKUP($B76,Objekte!$A$5:$D$104,3,FALSE),0)=0,"Zuschlagsdatum fehlt",IF(IFERROR(VLOOKUP($B76,Objekte!$A$5:$D$104,4,FALSE),0)=0,"Objektstart fehlt",IF($F76&lt;IFERROR(VLOOKUP($B76,Objekte!$A$5:$D$104,3,FALSE),$F76),"Vor Zuschlag prüfen",IF($F76&gt;IFERROR(VLOOKUP($B76,Objekte!$A$5:$D$104,4,FALSE),$F76),"Nach Erststart prüfen",IF($J76="","Status fehlt",IF(AND($J76="Erledigt",$G76=""),"Abschlussdatum fehlt",IF(AND($G76&lt;&gt;"",$G76&gt;TODAY()),"Abschlussdatum prüfen",IF(AND($J76&lt;&gt;"Erledigt",$G76&lt;&gt;""),"Status/Datum prüfen",IF($J76="Blockiert","Blockierung prüfen",IF(AND($J76&lt;&gt;"Erledigt",$F76&lt;TODAY()),"Überfällig",IF($J76="Erledigt","Erledigt",IF($F76-TODAY()&lt;=Parameter!$B$4,"Bald fällig","Im Plan"))))))))))))))))</f>
        <v/>
      </c>
    </row>
    <row r="77" ht="29" customHeight="1">
      <c r="A77" s="13" t="n"/>
      <c r="B77" s="13" t="n"/>
      <c r="C77" s="14" t="n"/>
      <c r="D77" s="14" t="n"/>
      <c r="E77" s="14" t="n"/>
      <c r="F77" s="15" t="n"/>
      <c r="G77" s="15" t="n"/>
      <c r="H77" s="16" t="n"/>
      <c r="I77" s="13" t="n"/>
      <c r="J77" s="13" t="n"/>
      <c r="K77" s="17">
        <f>IF(OR($A77="",$F77="",$J77="Erledigt"),"",$F77-TODAY())</f>
        <v/>
      </c>
      <c r="L77" s="5">
        <f>IF($A77="","",IF($B77="","Objekt-ID fehlt",IF(COUNTIF(Objekte!$A$5:$A$104,$B77)=0,"Objekt-ID prüfen",IF($F77="","Zieldatum fehlt",IF(IFERROR(VLOOKUP($B77,Objekte!$A$5:$D$104,3,FALSE),0)=0,"Zuschlagsdatum fehlt",IF(IFERROR(VLOOKUP($B77,Objekte!$A$5:$D$104,4,FALSE),0)=0,"Objektstart fehlt",IF($F77&lt;IFERROR(VLOOKUP($B77,Objekte!$A$5:$D$104,3,FALSE),$F77),"Vor Zuschlag prüfen",IF($F77&gt;IFERROR(VLOOKUP($B77,Objekte!$A$5:$D$104,4,FALSE),$F77),"Nach Erststart prüfen",IF($J77="","Status fehlt",IF(AND($J77="Erledigt",$G77=""),"Abschlussdatum fehlt",IF(AND($G77&lt;&gt;"",$G77&gt;TODAY()),"Abschlussdatum prüfen",IF(AND($J77&lt;&gt;"Erledigt",$G77&lt;&gt;""),"Status/Datum prüfen",IF($J77="Blockiert","Blockierung prüfen",IF(AND($J77&lt;&gt;"Erledigt",$F77&lt;TODAY()),"Überfällig",IF($J77="Erledigt","Erledigt",IF($F77-TODAY()&lt;=Parameter!$B$4,"Bald fällig","Im Plan"))))))))))))))))</f>
        <v/>
      </c>
    </row>
    <row r="78" ht="29" customHeight="1">
      <c r="A78" s="13" t="n"/>
      <c r="B78" s="13" t="n"/>
      <c r="C78" s="14" t="n"/>
      <c r="D78" s="14" t="n"/>
      <c r="E78" s="14" t="n"/>
      <c r="F78" s="15" t="n"/>
      <c r="G78" s="15" t="n"/>
      <c r="H78" s="16" t="n"/>
      <c r="I78" s="13" t="n"/>
      <c r="J78" s="13" t="n"/>
      <c r="K78" s="19">
        <f>IF(OR($A78="",$F78="",$J78="Erledigt"),"",$F78-TODAY())</f>
        <v/>
      </c>
      <c r="L78" s="7">
        <f>IF($A78="","",IF($B78="","Objekt-ID fehlt",IF(COUNTIF(Objekte!$A$5:$A$104,$B78)=0,"Objekt-ID prüfen",IF($F78="","Zieldatum fehlt",IF(IFERROR(VLOOKUP($B78,Objekte!$A$5:$D$104,3,FALSE),0)=0,"Zuschlagsdatum fehlt",IF(IFERROR(VLOOKUP($B78,Objekte!$A$5:$D$104,4,FALSE),0)=0,"Objektstart fehlt",IF($F78&lt;IFERROR(VLOOKUP($B78,Objekte!$A$5:$D$104,3,FALSE),$F78),"Vor Zuschlag prüfen",IF($F78&gt;IFERROR(VLOOKUP($B78,Objekte!$A$5:$D$104,4,FALSE),$F78),"Nach Erststart prüfen",IF($J78="","Status fehlt",IF(AND($J78="Erledigt",$G78=""),"Abschlussdatum fehlt",IF(AND($G78&lt;&gt;"",$G78&gt;TODAY()),"Abschlussdatum prüfen",IF(AND($J78&lt;&gt;"Erledigt",$G78&lt;&gt;""),"Status/Datum prüfen",IF($J78="Blockiert","Blockierung prüfen",IF(AND($J78&lt;&gt;"Erledigt",$F78&lt;TODAY()),"Überfällig",IF($J78="Erledigt","Erledigt",IF($F78-TODAY()&lt;=Parameter!$B$4,"Bald fällig","Im Plan"))))))))))))))))</f>
        <v/>
      </c>
    </row>
    <row r="79" ht="29" customHeight="1">
      <c r="A79" s="13" t="n"/>
      <c r="B79" s="13" t="n"/>
      <c r="C79" s="14" t="n"/>
      <c r="D79" s="14" t="n"/>
      <c r="E79" s="14" t="n"/>
      <c r="F79" s="15" t="n"/>
      <c r="G79" s="15" t="n"/>
      <c r="H79" s="16" t="n"/>
      <c r="I79" s="13" t="n"/>
      <c r="J79" s="13" t="n"/>
      <c r="K79" s="17">
        <f>IF(OR($A79="",$F79="",$J79="Erledigt"),"",$F79-TODAY())</f>
        <v/>
      </c>
      <c r="L79" s="5">
        <f>IF($A79="","",IF($B79="","Objekt-ID fehlt",IF(COUNTIF(Objekte!$A$5:$A$104,$B79)=0,"Objekt-ID prüfen",IF($F79="","Zieldatum fehlt",IF(IFERROR(VLOOKUP($B79,Objekte!$A$5:$D$104,3,FALSE),0)=0,"Zuschlagsdatum fehlt",IF(IFERROR(VLOOKUP($B79,Objekte!$A$5:$D$104,4,FALSE),0)=0,"Objektstart fehlt",IF($F79&lt;IFERROR(VLOOKUP($B79,Objekte!$A$5:$D$104,3,FALSE),$F79),"Vor Zuschlag prüfen",IF($F79&gt;IFERROR(VLOOKUP($B79,Objekte!$A$5:$D$104,4,FALSE),$F79),"Nach Erststart prüfen",IF($J79="","Status fehlt",IF(AND($J79="Erledigt",$G79=""),"Abschlussdatum fehlt",IF(AND($G79&lt;&gt;"",$G79&gt;TODAY()),"Abschlussdatum prüfen",IF(AND($J79&lt;&gt;"Erledigt",$G79&lt;&gt;""),"Status/Datum prüfen",IF($J79="Blockiert","Blockierung prüfen",IF(AND($J79&lt;&gt;"Erledigt",$F79&lt;TODAY()),"Überfällig",IF($J79="Erledigt","Erledigt",IF($F79-TODAY()&lt;=Parameter!$B$4,"Bald fällig","Im Plan"))))))))))))))))</f>
        <v/>
      </c>
    </row>
    <row r="80" ht="29" customHeight="1">
      <c r="A80" s="13" t="n"/>
      <c r="B80" s="13" t="n"/>
      <c r="C80" s="14" t="n"/>
      <c r="D80" s="14" t="n"/>
      <c r="E80" s="14" t="n"/>
      <c r="F80" s="15" t="n"/>
      <c r="G80" s="15" t="n"/>
      <c r="H80" s="16" t="n"/>
      <c r="I80" s="13" t="n"/>
      <c r="J80" s="13" t="n"/>
      <c r="K80" s="19">
        <f>IF(OR($A80="",$F80="",$J80="Erledigt"),"",$F80-TODAY())</f>
        <v/>
      </c>
      <c r="L80" s="7">
        <f>IF($A80="","",IF($B80="","Objekt-ID fehlt",IF(COUNTIF(Objekte!$A$5:$A$104,$B80)=0,"Objekt-ID prüfen",IF($F80="","Zieldatum fehlt",IF(IFERROR(VLOOKUP($B80,Objekte!$A$5:$D$104,3,FALSE),0)=0,"Zuschlagsdatum fehlt",IF(IFERROR(VLOOKUP($B80,Objekte!$A$5:$D$104,4,FALSE),0)=0,"Objektstart fehlt",IF($F80&lt;IFERROR(VLOOKUP($B80,Objekte!$A$5:$D$104,3,FALSE),$F80),"Vor Zuschlag prüfen",IF($F80&gt;IFERROR(VLOOKUP($B80,Objekte!$A$5:$D$104,4,FALSE),$F80),"Nach Erststart prüfen",IF($J80="","Status fehlt",IF(AND($J80="Erledigt",$G80=""),"Abschlussdatum fehlt",IF(AND($G80&lt;&gt;"",$G80&gt;TODAY()),"Abschlussdatum prüfen",IF(AND($J80&lt;&gt;"Erledigt",$G80&lt;&gt;""),"Status/Datum prüfen",IF($J80="Blockiert","Blockierung prüfen",IF(AND($J80&lt;&gt;"Erledigt",$F80&lt;TODAY()),"Überfällig",IF($J80="Erledigt","Erledigt",IF($F80-TODAY()&lt;=Parameter!$B$4,"Bald fällig","Im Plan"))))))))))))))))</f>
        <v/>
      </c>
    </row>
    <row r="81" ht="29" customHeight="1">
      <c r="A81" s="13" t="n"/>
      <c r="B81" s="13" t="n"/>
      <c r="C81" s="14" t="n"/>
      <c r="D81" s="14" t="n"/>
      <c r="E81" s="14" t="n"/>
      <c r="F81" s="15" t="n"/>
      <c r="G81" s="15" t="n"/>
      <c r="H81" s="16" t="n"/>
      <c r="I81" s="13" t="n"/>
      <c r="J81" s="13" t="n"/>
      <c r="K81" s="17">
        <f>IF(OR($A81="",$F81="",$J81="Erledigt"),"",$F81-TODAY())</f>
        <v/>
      </c>
      <c r="L81" s="5">
        <f>IF($A81="","",IF($B81="","Objekt-ID fehlt",IF(COUNTIF(Objekte!$A$5:$A$104,$B81)=0,"Objekt-ID prüfen",IF($F81="","Zieldatum fehlt",IF(IFERROR(VLOOKUP($B81,Objekte!$A$5:$D$104,3,FALSE),0)=0,"Zuschlagsdatum fehlt",IF(IFERROR(VLOOKUP($B81,Objekte!$A$5:$D$104,4,FALSE),0)=0,"Objektstart fehlt",IF($F81&lt;IFERROR(VLOOKUP($B81,Objekte!$A$5:$D$104,3,FALSE),$F81),"Vor Zuschlag prüfen",IF($F81&gt;IFERROR(VLOOKUP($B81,Objekte!$A$5:$D$104,4,FALSE),$F81),"Nach Erststart prüfen",IF($J81="","Status fehlt",IF(AND($J81="Erledigt",$G81=""),"Abschlussdatum fehlt",IF(AND($G81&lt;&gt;"",$G81&gt;TODAY()),"Abschlussdatum prüfen",IF(AND($J81&lt;&gt;"Erledigt",$G81&lt;&gt;""),"Status/Datum prüfen",IF($J81="Blockiert","Blockierung prüfen",IF(AND($J81&lt;&gt;"Erledigt",$F81&lt;TODAY()),"Überfällig",IF($J81="Erledigt","Erledigt",IF($F81-TODAY()&lt;=Parameter!$B$4,"Bald fällig","Im Plan"))))))))))))))))</f>
        <v/>
      </c>
    </row>
    <row r="82" ht="29" customHeight="1">
      <c r="A82" s="13" t="n"/>
      <c r="B82" s="13" t="n"/>
      <c r="C82" s="14" t="n"/>
      <c r="D82" s="14" t="n"/>
      <c r="E82" s="14" t="n"/>
      <c r="F82" s="15" t="n"/>
      <c r="G82" s="15" t="n"/>
      <c r="H82" s="16" t="n"/>
      <c r="I82" s="13" t="n"/>
      <c r="J82" s="13" t="n"/>
      <c r="K82" s="19">
        <f>IF(OR($A82="",$F82="",$J82="Erledigt"),"",$F82-TODAY())</f>
        <v/>
      </c>
      <c r="L82" s="7">
        <f>IF($A82="","",IF($B82="","Objekt-ID fehlt",IF(COUNTIF(Objekte!$A$5:$A$104,$B82)=0,"Objekt-ID prüfen",IF($F82="","Zieldatum fehlt",IF(IFERROR(VLOOKUP($B82,Objekte!$A$5:$D$104,3,FALSE),0)=0,"Zuschlagsdatum fehlt",IF(IFERROR(VLOOKUP($B82,Objekte!$A$5:$D$104,4,FALSE),0)=0,"Objektstart fehlt",IF($F82&lt;IFERROR(VLOOKUP($B82,Objekte!$A$5:$D$104,3,FALSE),$F82),"Vor Zuschlag prüfen",IF($F82&gt;IFERROR(VLOOKUP($B82,Objekte!$A$5:$D$104,4,FALSE),$F82),"Nach Erststart prüfen",IF($J82="","Status fehlt",IF(AND($J82="Erledigt",$G82=""),"Abschlussdatum fehlt",IF(AND($G82&lt;&gt;"",$G82&gt;TODAY()),"Abschlussdatum prüfen",IF(AND($J82&lt;&gt;"Erledigt",$G82&lt;&gt;""),"Status/Datum prüfen",IF($J82="Blockiert","Blockierung prüfen",IF(AND($J82&lt;&gt;"Erledigt",$F82&lt;TODAY()),"Überfällig",IF($J82="Erledigt","Erledigt",IF($F82-TODAY()&lt;=Parameter!$B$4,"Bald fällig","Im Plan"))))))))))))))))</f>
        <v/>
      </c>
    </row>
    <row r="83" ht="29" customHeight="1">
      <c r="A83" s="13" t="n"/>
      <c r="B83" s="13" t="n"/>
      <c r="C83" s="14" t="n"/>
      <c r="D83" s="14" t="n"/>
      <c r="E83" s="14" t="n"/>
      <c r="F83" s="15" t="n"/>
      <c r="G83" s="15" t="n"/>
      <c r="H83" s="16" t="n"/>
      <c r="I83" s="13" t="n"/>
      <c r="J83" s="13" t="n"/>
      <c r="K83" s="17">
        <f>IF(OR($A83="",$F83="",$J83="Erledigt"),"",$F83-TODAY())</f>
        <v/>
      </c>
      <c r="L83" s="5">
        <f>IF($A83="","",IF($B83="","Objekt-ID fehlt",IF(COUNTIF(Objekte!$A$5:$A$104,$B83)=0,"Objekt-ID prüfen",IF($F83="","Zieldatum fehlt",IF(IFERROR(VLOOKUP($B83,Objekte!$A$5:$D$104,3,FALSE),0)=0,"Zuschlagsdatum fehlt",IF(IFERROR(VLOOKUP($B83,Objekte!$A$5:$D$104,4,FALSE),0)=0,"Objektstart fehlt",IF($F83&lt;IFERROR(VLOOKUP($B83,Objekte!$A$5:$D$104,3,FALSE),$F83),"Vor Zuschlag prüfen",IF($F83&gt;IFERROR(VLOOKUP($B83,Objekte!$A$5:$D$104,4,FALSE),$F83),"Nach Erststart prüfen",IF($J83="","Status fehlt",IF(AND($J83="Erledigt",$G83=""),"Abschlussdatum fehlt",IF(AND($G83&lt;&gt;"",$G83&gt;TODAY()),"Abschlussdatum prüfen",IF(AND($J83&lt;&gt;"Erledigt",$G83&lt;&gt;""),"Status/Datum prüfen",IF($J83="Blockiert","Blockierung prüfen",IF(AND($J83&lt;&gt;"Erledigt",$F83&lt;TODAY()),"Überfällig",IF($J83="Erledigt","Erledigt",IF($F83-TODAY()&lt;=Parameter!$B$4,"Bald fällig","Im Plan"))))))))))))))))</f>
        <v/>
      </c>
    </row>
    <row r="84" ht="29" customHeight="1">
      <c r="A84" s="13" t="n"/>
      <c r="B84" s="13" t="n"/>
      <c r="C84" s="14" t="n"/>
      <c r="D84" s="14" t="n"/>
      <c r="E84" s="14" t="n"/>
      <c r="F84" s="15" t="n"/>
      <c r="G84" s="15" t="n"/>
      <c r="H84" s="16" t="n"/>
      <c r="I84" s="13" t="n"/>
      <c r="J84" s="13" t="n"/>
      <c r="K84" s="19">
        <f>IF(OR($A84="",$F84="",$J84="Erledigt"),"",$F84-TODAY())</f>
        <v/>
      </c>
      <c r="L84" s="7">
        <f>IF($A84="","",IF($B84="","Objekt-ID fehlt",IF(COUNTIF(Objekte!$A$5:$A$104,$B84)=0,"Objekt-ID prüfen",IF($F84="","Zieldatum fehlt",IF(IFERROR(VLOOKUP($B84,Objekte!$A$5:$D$104,3,FALSE),0)=0,"Zuschlagsdatum fehlt",IF(IFERROR(VLOOKUP($B84,Objekte!$A$5:$D$104,4,FALSE),0)=0,"Objektstart fehlt",IF($F84&lt;IFERROR(VLOOKUP($B84,Objekte!$A$5:$D$104,3,FALSE),$F84),"Vor Zuschlag prüfen",IF($F84&gt;IFERROR(VLOOKUP($B84,Objekte!$A$5:$D$104,4,FALSE),$F84),"Nach Erststart prüfen",IF($J84="","Status fehlt",IF(AND($J84="Erledigt",$G84=""),"Abschlussdatum fehlt",IF(AND($G84&lt;&gt;"",$G84&gt;TODAY()),"Abschlussdatum prüfen",IF(AND($J84&lt;&gt;"Erledigt",$G84&lt;&gt;""),"Status/Datum prüfen",IF($J84="Blockiert","Blockierung prüfen",IF(AND($J84&lt;&gt;"Erledigt",$F84&lt;TODAY()),"Überfällig",IF($J84="Erledigt","Erledigt",IF($F84-TODAY()&lt;=Parameter!$B$4,"Bald fällig","Im Plan"))))))))))))))))</f>
        <v/>
      </c>
    </row>
    <row r="85" ht="29" customHeight="1">
      <c r="A85" s="13" t="n"/>
      <c r="B85" s="13" t="n"/>
      <c r="C85" s="14" t="n"/>
      <c r="D85" s="14" t="n"/>
      <c r="E85" s="14" t="n"/>
      <c r="F85" s="15" t="n"/>
      <c r="G85" s="15" t="n"/>
      <c r="H85" s="16" t="n"/>
      <c r="I85" s="13" t="n"/>
      <c r="J85" s="13" t="n"/>
      <c r="K85" s="17">
        <f>IF(OR($A85="",$F85="",$J85="Erledigt"),"",$F85-TODAY())</f>
        <v/>
      </c>
      <c r="L85" s="5">
        <f>IF($A85="","",IF($B85="","Objekt-ID fehlt",IF(COUNTIF(Objekte!$A$5:$A$104,$B85)=0,"Objekt-ID prüfen",IF($F85="","Zieldatum fehlt",IF(IFERROR(VLOOKUP($B85,Objekte!$A$5:$D$104,3,FALSE),0)=0,"Zuschlagsdatum fehlt",IF(IFERROR(VLOOKUP($B85,Objekte!$A$5:$D$104,4,FALSE),0)=0,"Objektstart fehlt",IF($F85&lt;IFERROR(VLOOKUP($B85,Objekte!$A$5:$D$104,3,FALSE),$F85),"Vor Zuschlag prüfen",IF($F85&gt;IFERROR(VLOOKUP($B85,Objekte!$A$5:$D$104,4,FALSE),$F85),"Nach Erststart prüfen",IF($J85="","Status fehlt",IF(AND($J85="Erledigt",$G85=""),"Abschlussdatum fehlt",IF(AND($G85&lt;&gt;"",$G85&gt;TODAY()),"Abschlussdatum prüfen",IF(AND($J85&lt;&gt;"Erledigt",$G85&lt;&gt;""),"Status/Datum prüfen",IF($J85="Blockiert","Blockierung prüfen",IF(AND($J85&lt;&gt;"Erledigt",$F85&lt;TODAY()),"Überfällig",IF($J85="Erledigt","Erledigt",IF($F85-TODAY()&lt;=Parameter!$B$4,"Bald fällig","Im Plan"))))))))))))))))</f>
        <v/>
      </c>
    </row>
    <row r="86" ht="29" customHeight="1">
      <c r="A86" s="13" t="n"/>
      <c r="B86" s="13" t="n"/>
      <c r="C86" s="14" t="n"/>
      <c r="D86" s="14" t="n"/>
      <c r="E86" s="14" t="n"/>
      <c r="F86" s="15" t="n"/>
      <c r="G86" s="15" t="n"/>
      <c r="H86" s="16" t="n"/>
      <c r="I86" s="13" t="n"/>
      <c r="J86" s="13" t="n"/>
      <c r="K86" s="19">
        <f>IF(OR($A86="",$F86="",$J86="Erledigt"),"",$F86-TODAY())</f>
        <v/>
      </c>
      <c r="L86" s="7">
        <f>IF($A86="","",IF($B86="","Objekt-ID fehlt",IF(COUNTIF(Objekte!$A$5:$A$104,$B86)=0,"Objekt-ID prüfen",IF($F86="","Zieldatum fehlt",IF(IFERROR(VLOOKUP($B86,Objekte!$A$5:$D$104,3,FALSE),0)=0,"Zuschlagsdatum fehlt",IF(IFERROR(VLOOKUP($B86,Objekte!$A$5:$D$104,4,FALSE),0)=0,"Objektstart fehlt",IF($F86&lt;IFERROR(VLOOKUP($B86,Objekte!$A$5:$D$104,3,FALSE),$F86),"Vor Zuschlag prüfen",IF($F86&gt;IFERROR(VLOOKUP($B86,Objekte!$A$5:$D$104,4,FALSE),$F86),"Nach Erststart prüfen",IF($J86="","Status fehlt",IF(AND($J86="Erledigt",$G86=""),"Abschlussdatum fehlt",IF(AND($G86&lt;&gt;"",$G86&gt;TODAY()),"Abschlussdatum prüfen",IF(AND($J86&lt;&gt;"Erledigt",$G86&lt;&gt;""),"Status/Datum prüfen",IF($J86="Blockiert","Blockierung prüfen",IF(AND($J86&lt;&gt;"Erledigt",$F86&lt;TODAY()),"Überfällig",IF($J86="Erledigt","Erledigt",IF($F86-TODAY()&lt;=Parameter!$B$4,"Bald fällig","Im Plan"))))))))))))))))</f>
        <v/>
      </c>
    </row>
    <row r="87" ht="29" customHeight="1">
      <c r="A87" s="13" t="n"/>
      <c r="B87" s="13" t="n"/>
      <c r="C87" s="14" t="n"/>
      <c r="D87" s="14" t="n"/>
      <c r="E87" s="14" t="n"/>
      <c r="F87" s="15" t="n"/>
      <c r="G87" s="15" t="n"/>
      <c r="H87" s="16" t="n"/>
      <c r="I87" s="13" t="n"/>
      <c r="J87" s="13" t="n"/>
      <c r="K87" s="17">
        <f>IF(OR($A87="",$F87="",$J87="Erledigt"),"",$F87-TODAY())</f>
        <v/>
      </c>
      <c r="L87" s="5">
        <f>IF($A87="","",IF($B87="","Objekt-ID fehlt",IF(COUNTIF(Objekte!$A$5:$A$104,$B87)=0,"Objekt-ID prüfen",IF($F87="","Zieldatum fehlt",IF(IFERROR(VLOOKUP($B87,Objekte!$A$5:$D$104,3,FALSE),0)=0,"Zuschlagsdatum fehlt",IF(IFERROR(VLOOKUP($B87,Objekte!$A$5:$D$104,4,FALSE),0)=0,"Objektstart fehlt",IF($F87&lt;IFERROR(VLOOKUP($B87,Objekte!$A$5:$D$104,3,FALSE),$F87),"Vor Zuschlag prüfen",IF($F87&gt;IFERROR(VLOOKUP($B87,Objekte!$A$5:$D$104,4,FALSE),$F87),"Nach Erststart prüfen",IF($J87="","Status fehlt",IF(AND($J87="Erledigt",$G87=""),"Abschlussdatum fehlt",IF(AND($G87&lt;&gt;"",$G87&gt;TODAY()),"Abschlussdatum prüfen",IF(AND($J87&lt;&gt;"Erledigt",$G87&lt;&gt;""),"Status/Datum prüfen",IF($J87="Blockiert","Blockierung prüfen",IF(AND($J87&lt;&gt;"Erledigt",$F87&lt;TODAY()),"Überfällig",IF($J87="Erledigt","Erledigt",IF($F87-TODAY()&lt;=Parameter!$B$4,"Bald fällig","Im Plan"))))))))))))))))</f>
        <v/>
      </c>
    </row>
    <row r="88" ht="29" customHeight="1">
      <c r="A88" s="13" t="n"/>
      <c r="B88" s="13" t="n"/>
      <c r="C88" s="14" t="n"/>
      <c r="D88" s="14" t="n"/>
      <c r="E88" s="14" t="n"/>
      <c r="F88" s="15" t="n"/>
      <c r="G88" s="15" t="n"/>
      <c r="H88" s="16" t="n"/>
      <c r="I88" s="13" t="n"/>
      <c r="J88" s="13" t="n"/>
      <c r="K88" s="19">
        <f>IF(OR($A88="",$F88="",$J88="Erledigt"),"",$F88-TODAY())</f>
        <v/>
      </c>
      <c r="L88" s="7">
        <f>IF($A88="","",IF($B88="","Objekt-ID fehlt",IF(COUNTIF(Objekte!$A$5:$A$104,$B88)=0,"Objekt-ID prüfen",IF($F88="","Zieldatum fehlt",IF(IFERROR(VLOOKUP($B88,Objekte!$A$5:$D$104,3,FALSE),0)=0,"Zuschlagsdatum fehlt",IF(IFERROR(VLOOKUP($B88,Objekte!$A$5:$D$104,4,FALSE),0)=0,"Objektstart fehlt",IF($F88&lt;IFERROR(VLOOKUP($B88,Objekte!$A$5:$D$104,3,FALSE),$F88),"Vor Zuschlag prüfen",IF($F88&gt;IFERROR(VLOOKUP($B88,Objekte!$A$5:$D$104,4,FALSE),$F88),"Nach Erststart prüfen",IF($J88="","Status fehlt",IF(AND($J88="Erledigt",$G88=""),"Abschlussdatum fehlt",IF(AND($G88&lt;&gt;"",$G88&gt;TODAY()),"Abschlussdatum prüfen",IF(AND($J88&lt;&gt;"Erledigt",$G88&lt;&gt;""),"Status/Datum prüfen",IF($J88="Blockiert","Blockierung prüfen",IF(AND($J88&lt;&gt;"Erledigt",$F88&lt;TODAY()),"Überfällig",IF($J88="Erledigt","Erledigt",IF($F88-TODAY()&lt;=Parameter!$B$4,"Bald fällig","Im Plan"))))))))))))))))</f>
        <v/>
      </c>
    </row>
    <row r="89" ht="29" customHeight="1">
      <c r="A89" s="13" t="n"/>
      <c r="B89" s="13" t="n"/>
      <c r="C89" s="14" t="n"/>
      <c r="D89" s="14" t="n"/>
      <c r="E89" s="14" t="n"/>
      <c r="F89" s="15" t="n"/>
      <c r="G89" s="15" t="n"/>
      <c r="H89" s="16" t="n"/>
      <c r="I89" s="13" t="n"/>
      <c r="J89" s="13" t="n"/>
      <c r="K89" s="17">
        <f>IF(OR($A89="",$F89="",$J89="Erledigt"),"",$F89-TODAY())</f>
        <v/>
      </c>
      <c r="L89" s="5">
        <f>IF($A89="","",IF($B89="","Objekt-ID fehlt",IF(COUNTIF(Objekte!$A$5:$A$104,$B89)=0,"Objekt-ID prüfen",IF($F89="","Zieldatum fehlt",IF(IFERROR(VLOOKUP($B89,Objekte!$A$5:$D$104,3,FALSE),0)=0,"Zuschlagsdatum fehlt",IF(IFERROR(VLOOKUP($B89,Objekte!$A$5:$D$104,4,FALSE),0)=0,"Objektstart fehlt",IF($F89&lt;IFERROR(VLOOKUP($B89,Objekte!$A$5:$D$104,3,FALSE),$F89),"Vor Zuschlag prüfen",IF($F89&gt;IFERROR(VLOOKUP($B89,Objekte!$A$5:$D$104,4,FALSE),$F89),"Nach Erststart prüfen",IF($J89="","Status fehlt",IF(AND($J89="Erledigt",$G89=""),"Abschlussdatum fehlt",IF(AND($G89&lt;&gt;"",$G89&gt;TODAY()),"Abschlussdatum prüfen",IF(AND($J89&lt;&gt;"Erledigt",$G89&lt;&gt;""),"Status/Datum prüfen",IF($J89="Blockiert","Blockierung prüfen",IF(AND($J89&lt;&gt;"Erledigt",$F89&lt;TODAY()),"Überfällig",IF($J89="Erledigt","Erledigt",IF($F89-TODAY()&lt;=Parameter!$B$4,"Bald fällig","Im Plan"))))))))))))))))</f>
        <v/>
      </c>
    </row>
    <row r="90" ht="29" customHeight="1">
      <c r="A90" s="13" t="n"/>
      <c r="B90" s="13" t="n"/>
      <c r="C90" s="14" t="n"/>
      <c r="D90" s="14" t="n"/>
      <c r="E90" s="14" t="n"/>
      <c r="F90" s="15" t="n"/>
      <c r="G90" s="15" t="n"/>
      <c r="H90" s="16" t="n"/>
      <c r="I90" s="13" t="n"/>
      <c r="J90" s="13" t="n"/>
      <c r="K90" s="19">
        <f>IF(OR($A90="",$F90="",$J90="Erledigt"),"",$F90-TODAY())</f>
        <v/>
      </c>
      <c r="L90" s="7">
        <f>IF($A90="","",IF($B90="","Objekt-ID fehlt",IF(COUNTIF(Objekte!$A$5:$A$104,$B90)=0,"Objekt-ID prüfen",IF($F90="","Zieldatum fehlt",IF(IFERROR(VLOOKUP($B90,Objekte!$A$5:$D$104,3,FALSE),0)=0,"Zuschlagsdatum fehlt",IF(IFERROR(VLOOKUP($B90,Objekte!$A$5:$D$104,4,FALSE),0)=0,"Objektstart fehlt",IF($F90&lt;IFERROR(VLOOKUP($B90,Objekte!$A$5:$D$104,3,FALSE),$F90),"Vor Zuschlag prüfen",IF($F90&gt;IFERROR(VLOOKUP($B90,Objekte!$A$5:$D$104,4,FALSE),$F90),"Nach Erststart prüfen",IF($J90="","Status fehlt",IF(AND($J90="Erledigt",$G90=""),"Abschlussdatum fehlt",IF(AND($G90&lt;&gt;"",$G90&gt;TODAY()),"Abschlussdatum prüfen",IF(AND($J90&lt;&gt;"Erledigt",$G90&lt;&gt;""),"Status/Datum prüfen",IF($J90="Blockiert","Blockierung prüfen",IF(AND($J90&lt;&gt;"Erledigt",$F90&lt;TODAY()),"Überfällig",IF($J90="Erledigt","Erledigt",IF($F90-TODAY()&lt;=Parameter!$B$4,"Bald fällig","Im Plan"))))))))))))))))</f>
        <v/>
      </c>
    </row>
    <row r="91" ht="29" customHeight="1">
      <c r="A91" s="13" t="n"/>
      <c r="B91" s="13" t="n"/>
      <c r="C91" s="14" t="n"/>
      <c r="D91" s="14" t="n"/>
      <c r="E91" s="14" t="n"/>
      <c r="F91" s="15" t="n"/>
      <c r="G91" s="15" t="n"/>
      <c r="H91" s="16" t="n"/>
      <c r="I91" s="13" t="n"/>
      <c r="J91" s="13" t="n"/>
      <c r="K91" s="17">
        <f>IF(OR($A91="",$F91="",$J91="Erledigt"),"",$F91-TODAY())</f>
        <v/>
      </c>
      <c r="L91" s="5">
        <f>IF($A91="","",IF($B91="","Objekt-ID fehlt",IF(COUNTIF(Objekte!$A$5:$A$104,$B91)=0,"Objekt-ID prüfen",IF($F91="","Zieldatum fehlt",IF(IFERROR(VLOOKUP($B91,Objekte!$A$5:$D$104,3,FALSE),0)=0,"Zuschlagsdatum fehlt",IF(IFERROR(VLOOKUP($B91,Objekte!$A$5:$D$104,4,FALSE),0)=0,"Objektstart fehlt",IF($F91&lt;IFERROR(VLOOKUP($B91,Objekte!$A$5:$D$104,3,FALSE),$F91),"Vor Zuschlag prüfen",IF($F91&gt;IFERROR(VLOOKUP($B91,Objekte!$A$5:$D$104,4,FALSE),$F91),"Nach Erststart prüfen",IF($J91="","Status fehlt",IF(AND($J91="Erledigt",$G91=""),"Abschlussdatum fehlt",IF(AND($G91&lt;&gt;"",$G91&gt;TODAY()),"Abschlussdatum prüfen",IF(AND($J91&lt;&gt;"Erledigt",$G91&lt;&gt;""),"Status/Datum prüfen",IF($J91="Blockiert","Blockierung prüfen",IF(AND($J91&lt;&gt;"Erledigt",$F91&lt;TODAY()),"Überfällig",IF($J91="Erledigt","Erledigt",IF($F91-TODAY()&lt;=Parameter!$B$4,"Bald fällig","Im Plan"))))))))))))))))</f>
        <v/>
      </c>
    </row>
    <row r="92" ht="29" customHeight="1">
      <c r="A92" s="13" t="n"/>
      <c r="B92" s="13" t="n"/>
      <c r="C92" s="14" t="n"/>
      <c r="D92" s="14" t="n"/>
      <c r="E92" s="14" t="n"/>
      <c r="F92" s="15" t="n"/>
      <c r="G92" s="15" t="n"/>
      <c r="H92" s="16" t="n"/>
      <c r="I92" s="13" t="n"/>
      <c r="J92" s="13" t="n"/>
      <c r="K92" s="19">
        <f>IF(OR($A92="",$F92="",$J92="Erledigt"),"",$F92-TODAY())</f>
        <v/>
      </c>
      <c r="L92" s="7">
        <f>IF($A92="","",IF($B92="","Objekt-ID fehlt",IF(COUNTIF(Objekte!$A$5:$A$104,$B92)=0,"Objekt-ID prüfen",IF($F92="","Zieldatum fehlt",IF(IFERROR(VLOOKUP($B92,Objekte!$A$5:$D$104,3,FALSE),0)=0,"Zuschlagsdatum fehlt",IF(IFERROR(VLOOKUP($B92,Objekte!$A$5:$D$104,4,FALSE),0)=0,"Objektstart fehlt",IF($F92&lt;IFERROR(VLOOKUP($B92,Objekte!$A$5:$D$104,3,FALSE),$F92),"Vor Zuschlag prüfen",IF($F92&gt;IFERROR(VLOOKUP($B92,Objekte!$A$5:$D$104,4,FALSE),$F92),"Nach Erststart prüfen",IF($J92="","Status fehlt",IF(AND($J92="Erledigt",$G92=""),"Abschlussdatum fehlt",IF(AND($G92&lt;&gt;"",$G92&gt;TODAY()),"Abschlussdatum prüfen",IF(AND($J92&lt;&gt;"Erledigt",$G92&lt;&gt;""),"Status/Datum prüfen",IF($J92="Blockiert","Blockierung prüfen",IF(AND($J92&lt;&gt;"Erledigt",$F92&lt;TODAY()),"Überfällig",IF($J92="Erledigt","Erledigt",IF($F92-TODAY()&lt;=Parameter!$B$4,"Bald fällig","Im Plan"))))))))))))))))</f>
        <v/>
      </c>
    </row>
    <row r="93" ht="29" customHeight="1">
      <c r="A93" s="13" t="n"/>
      <c r="B93" s="13" t="n"/>
      <c r="C93" s="14" t="n"/>
      <c r="D93" s="14" t="n"/>
      <c r="E93" s="14" t="n"/>
      <c r="F93" s="15" t="n"/>
      <c r="G93" s="15" t="n"/>
      <c r="H93" s="16" t="n"/>
      <c r="I93" s="13" t="n"/>
      <c r="J93" s="13" t="n"/>
      <c r="K93" s="17">
        <f>IF(OR($A93="",$F93="",$J93="Erledigt"),"",$F93-TODAY())</f>
        <v/>
      </c>
      <c r="L93" s="5">
        <f>IF($A93="","",IF($B93="","Objekt-ID fehlt",IF(COUNTIF(Objekte!$A$5:$A$104,$B93)=0,"Objekt-ID prüfen",IF($F93="","Zieldatum fehlt",IF(IFERROR(VLOOKUP($B93,Objekte!$A$5:$D$104,3,FALSE),0)=0,"Zuschlagsdatum fehlt",IF(IFERROR(VLOOKUP($B93,Objekte!$A$5:$D$104,4,FALSE),0)=0,"Objektstart fehlt",IF($F93&lt;IFERROR(VLOOKUP($B93,Objekte!$A$5:$D$104,3,FALSE),$F93),"Vor Zuschlag prüfen",IF($F93&gt;IFERROR(VLOOKUP($B93,Objekte!$A$5:$D$104,4,FALSE),$F93),"Nach Erststart prüfen",IF($J93="","Status fehlt",IF(AND($J93="Erledigt",$G93=""),"Abschlussdatum fehlt",IF(AND($G93&lt;&gt;"",$G93&gt;TODAY()),"Abschlussdatum prüfen",IF(AND($J93&lt;&gt;"Erledigt",$G93&lt;&gt;""),"Status/Datum prüfen",IF($J93="Blockiert","Blockierung prüfen",IF(AND($J93&lt;&gt;"Erledigt",$F93&lt;TODAY()),"Überfällig",IF($J93="Erledigt","Erledigt",IF($F93-TODAY()&lt;=Parameter!$B$4,"Bald fällig","Im Plan"))))))))))))))))</f>
        <v/>
      </c>
    </row>
    <row r="94" ht="29" customHeight="1">
      <c r="A94" s="13" t="n"/>
      <c r="B94" s="13" t="n"/>
      <c r="C94" s="14" t="n"/>
      <c r="D94" s="14" t="n"/>
      <c r="E94" s="14" t="n"/>
      <c r="F94" s="15" t="n"/>
      <c r="G94" s="15" t="n"/>
      <c r="H94" s="16" t="n"/>
      <c r="I94" s="13" t="n"/>
      <c r="J94" s="13" t="n"/>
      <c r="K94" s="19">
        <f>IF(OR($A94="",$F94="",$J94="Erledigt"),"",$F94-TODAY())</f>
        <v/>
      </c>
      <c r="L94" s="7">
        <f>IF($A94="","",IF($B94="","Objekt-ID fehlt",IF(COUNTIF(Objekte!$A$5:$A$104,$B94)=0,"Objekt-ID prüfen",IF($F94="","Zieldatum fehlt",IF(IFERROR(VLOOKUP($B94,Objekte!$A$5:$D$104,3,FALSE),0)=0,"Zuschlagsdatum fehlt",IF(IFERROR(VLOOKUP($B94,Objekte!$A$5:$D$104,4,FALSE),0)=0,"Objektstart fehlt",IF($F94&lt;IFERROR(VLOOKUP($B94,Objekte!$A$5:$D$104,3,FALSE),$F94),"Vor Zuschlag prüfen",IF($F94&gt;IFERROR(VLOOKUP($B94,Objekte!$A$5:$D$104,4,FALSE),$F94),"Nach Erststart prüfen",IF($J94="","Status fehlt",IF(AND($J94="Erledigt",$G94=""),"Abschlussdatum fehlt",IF(AND($G94&lt;&gt;"",$G94&gt;TODAY()),"Abschlussdatum prüfen",IF(AND($J94&lt;&gt;"Erledigt",$G94&lt;&gt;""),"Status/Datum prüfen",IF($J94="Blockiert","Blockierung prüfen",IF(AND($J94&lt;&gt;"Erledigt",$F94&lt;TODAY()),"Überfällig",IF($J94="Erledigt","Erledigt",IF($F94-TODAY()&lt;=Parameter!$B$4,"Bald fällig","Im Plan"))))))))))))))))</f>
        <v/>
      </c>
    </row>
    <row r="95" ht="29" customHeight="1">
      <c r="A95" s="13" t="n"/>
      <c r="B95" s="13" t="n"/>
      <c r="C95" s="14" t="n"/>
      <c r="D95" s="14" t="n"/>
      <c r="E95" s="14" t="n"/>
      <c r="F95" s="15" t="n"/>
      <c r="G95" s="15" t="n"/>
      <c r="H95" s="16" t="n"/>
      <c r="I95" s="13" t="n"/>
      <c r="J95" s="13" t="n"/>
      <c r="K95" s="17">
        <f>IF(OR($A95="",$F95="",$J95="Erledigt"),"",$F95-TODAY())</f>
        <v/>
      </c>
      <c r="L95" s="5">
        <f>IF($A95="","",IF($B95="","Objekt-ID fehlt",IF(COUNTIF(Objekte!$A$5:$A$104,$B95)=0,"Objekt-ID prüfen",IF($F95="","Zieldatum fehlt",IF(IFERROR(VLOOKUP($B95,Objekte!$A$5:$D$104,3,FALSE),0)=0,"Zuschlagsdatum fehlt",IF(IFERROR(VLOOKUP($B95,Objekte!$A$5:$D$104,4,FALSE),0)=0,"Objektstart fehlt",IF($F95&lt;IFERROR(VLOOKUP($B95,Objekte!$A$5:$D$104,3,FALSE),$F95),"Vor Zuschlag prüfen",IF($F95&gt;IFERROR(VLOOKUP($B95,Objekte!$A$5:$D$104,4,FALSE),$F95),"Nach Erststart prüfen",IF($J95="","Status fehlt",IF(AND($J95="Erledigt",$G95=""),"Abschlussdatum fehlt",IF(AND($G95&lt;&gt;"",$G95&gt;TODAY()),"Abschlussdatum prüfen",IF(AND($J95&lt;&gt;"Erledigt",$G95&lt;&gt;""),"Status/Datum prüfen",IF($J95="Blockiert","Blockierung prüfen",IF(AND($J95&lt;&gt;"Erledigt",$F95&lt;TODAY()),"Überfällig",IF($J95="Erledigt","Erledigt",IF($F95-TODAY()&lt;=Parameter!$B$4,"Bald fällig","Im Plan"))))))))))))))))</f>
        <v/>
      </c>
    </row>
    <row r="96" ht="29" customHeight="1">
      <c r="A96" s="13" t="n"/>
      <c r="B96" s="13" t="n"/>
      <c r="C96" s="14" t="n"/>
      <c r="D96" s="14" t="n"/>
      <c r="E96" s="14" t="n"/>
      <c r="F96" s="15" t="n"/>
      <c r="G96" s="15" t="n"/>
      <c r="H96" s="16" t="n"/>
      <c r="I96" s="13" t="n"/>
      <c r="J96" s="13" t="n"/>
      <c r="K96" s="19">
        <f>IF(OR($A96="",$F96="",$J96="Erledigt"),"",$F96-TODAY())</f>
        <v/>
      </c>
      <c r="L96" s="7">
        <f>IF($A96="","",IF($B96="","Objekt-ID fehlt",IF(COUNTIF(Objekte!$A$5:$A$104,$B96)=0,"Objekt-ID prüfen",IF($F96="","Zieldatum fehlt",IF(IFERROR(VLOOKUP($B96,Objekte!$A$5:$D$104,3,FALSE),0)=0,"Zuschlagsdatum fehlt",IF(IFERROR(VLOOKUP($B96,Objekte!$A$5:$D$104,4,FALSE),0)=0,"Objektstart fehlt",IF($F96&lt;IFERROR(VLOOKUP($B96,Objekte!$A$5:$D$104,3,FALSE),$F96),"Vor Zuschlag prüfen",IF($F96&gt;IFERROR(VLOOKUP($B96,Objekte!$A$5:$D$104,4,FALSE),$F96),"Nach Erststart prüfen",IF($J96="","Status fehlt",IF(AND($J96="Erledigt",$G96=""),"Abschlussdatum fehlt",IF(AND($G96&lt;&gt;"",$G96&gt;TODAY()),"Abschlussdatum prüfen",IF(AND($J96&lt;&gt;"Erledigt",$G96&lt;&gt;""),"Status/Datum prüfen",IF($J96="Blockiert","Blockierung prüfen",IF(AND($J96&lt;&gt;"Erledigt",$F96&lt;TODAY()),"Überfällig",IF($J96="Erledigt","Erledigt",IF($F96-TODAY()&lt;=Parameter!$B$4,"Bald fällig","Im Plan"))))))))))))))))</f>
        <v/>
      </c>
    </row>
    <row r="97" ht="29" customHeight="1">
      <c r="A97" s="13" t="n"/>
      <c r="B97" s="13" t="n"/>
      <c r="C97" s="14" t="n"/>
      <c r="D97" s="14" t="n"/>
      <c r="E97" s="14" t="n"/>
      <c r="F97" s="15" t="n"/>
      <c r="G97" s="15" t="n"/>
      <c r="H97" s="16" t="n"/>
      <c r="I97" s="13" t="n"/>
      <c r="J97" s="13" t="n"/>
      <c r="K97" s="17">
        <f>IF(OR($A97="",$F97="",$J97="Erledigt"),"",$F97-TODAY())</f>
        <v/>
      </c>
      <c r="L97" s="5">
        <f>IF($A97="","",IF($B97="","Objekt-ID fehlt",IF(COUNTIF(Objekte!$A$5:$A$104,$B97)=0,"Objekt-ID prüfen",IF($F97="","Zieldatum fehlt",IF(IFERROR(VLOOKUP($B97,Objekte!$A$5:$D$104,3,FALSE),0)=0,"Zuschlagsdatum fehlt",IF(IFERROR(VLOOKUP($B97,Objekte!$A$5:$D$104,4,FALSE),0)=0,"Objektstart fehlt",IF($F97&lt;IFERROR(VLOOKUP($B97,Objekte!$A$5:$D$104,3,FALSE),$F97),"Vor Zuschlag prüfen",IF($F97&gt;IFERROR(VLOOKUP($B97,Objekte!$A$5:$D$104,4,FALSE),$F97),"Nach Erststart prüfen",IF($J97="","Status fehlt",IF(AND($J97="Erledigt",$G97=""),"Abschlussdatum fehlt",IF(AND($G97&lt;&gt;"",$G97&gt;TODAY()),"Abschlussdatum prüfen",IF(AND($J97&lt;&gt;"Erledigt",$G97&lt;&gt;""),"Status/Datum prüfen",IF($J97="Blockiert","Blockierung prüfen",IF(AND($J97&lt;&gt;"Erledigt",$F97&lt;TODAY()),"Überfällig",IF($J97="Erledigt","Erledigt",IF($F97-TODAY()&lt;=Parameter!$B$4,"Bald fällig","Im Plan"))))))))))))))))</f>
        <v/>
      </c>
    </row>
    <row r="98" ht="29" customHeight="1">
      <c r="A98" s="13" t="n"/>
      <c r="B98" s="13" t="n"/>
      <c r="C98" s="14" t="n"/>
      <c r="D98" s="14" t="n"/>
      <c r="E98" s="14" t="n"/>
      <c r="F98" s="15" t="n"/>
      <c r="G98" s="15" t="n"/>
      <c r="H98" s="16" t="n"/>
      <c r="I98" s="13" t="n"/>
      <c r="J98" s="13" t="n"/>
      <c r="K98" s="19">
        <f>IF(OR($A98="",$F98="",$J98="Erledigt"),"",$F98-TODAY())</f>
        <v/>
      </c>
      <c r="L98" s="7">
        <f>IF($A98="","",IF($B98="","Objekt-ID fehlt",IF(COUNTIF(Objekte!$A$5:$A$104,$B98)=0,"Objekt-ID prüfen",IF($F98="","Zieldatum fehlt",IF(IFERROR(VLOOKUP($B98,Objekte!$A$5:$D$104,3,FALSE),0)=0,"Zuschlagsdatum fehlt",IF(IFERROR(VLOOKUP($B98,Objekte!$A$5:$D$104,4,FALSE),0)=0,"Objektstart fehlt",IF($F98&lt;IFERROR(VLOOKUP($B98,Objekte!$A$5:$D$104,3,FALSE),$F98),"Vor Zuschlag prüfen",IF($F98&gt;IFERROR(VLOOKUP($B98,Objekte!$A$5:$D$104,4,FALSE),$F98),"Nach Erststart prüfen",IF($J98="","Status fehlt",IF(AND($J98="Erledigt",$G98=""),"Abschlussdatum fehlt",IF(AND($G98&lt;&gt;"",$G98&gt;TODAY()),"Abschlussdatum prüfen",IF(AND($J98&lt;&gt;"Erledigt",$G98&lt;&gt;""),"Status/Datum prüfen",IF($J98="Blockiert","Blockierung prüfen",IF(AND($J98&lt;&gt;"Erledigt",$F98&lt;TODAY()),"Überfällig",IF($J98="Erledigt","Erledigt",IF($F98-TODAY()&lt;=Parameter!$B$4,"Bald fällig","Im Plan"))))))))))))))))</f>
        <v/>
      </c>
    </row>
    <row r="99" ht="29" customHeight="1">
      <c r="A99" s="13" t="n"/>
      <c r="B99" s="13" t="n"/>
      <c r="C99" s="14" t="n"/>
      <c r="D99" s="14" t="n"/>
      <c r="E99" s="14" t="n"/>
      <c r="F99" s="15" t="n"/>
      <c r="G99" s="15" t="n"/>
      <c r="H99" s="16" t="n"/>
      <c r="I99" s="13" t="n"/>
      <c r="J99" s="13" t="n"/>
      <c r="K99" s="17">
        <f>IF(OR($A99="",$F99="",$J99="Erledigt"),"",$F99-TODAY())</f>
        <v/>
      </c>
      <c r="L99" s="5">
        <f>IF($A99="","",IF($B99="","Objekt-ID fehlt",IF(COUNTIF(Objekte!$A$5:$A$104,$B99)=0,"Objekt-ID prüfen",IF($F99="","Zieldatum fehlt",IF(IFERROR(VLOOKUP($B99,Objekte!$A$5:$D$104,3,FALSE),0)=0,"Zuschlagsdatum fehlt",IF(IFERROR(VLOOKUP($B99,Objekte!$A$5:$D$104,4,FALSE),0)=0,"Objektstart fehlt",IF($F99&lt;IFERROR(VLOOKUP($B99,Objekte!$A$5:$D$104,3,FALSE),$F99),"Vor Zuschlag prüfen",IF($F99&gt;IFERROR(VLOOKUP($B99,Objekte!$A$5:$D$104,4,FALSE),$F99),"Nach Erststart prüfen",IF($J99="","Status fehlt",IF(AND($J99="Erledigt",$G99=""),"Abschlussdatum fehlt",IF(AND($G99&lt;&gt;"",$G99&gt;TODAY()),"Abschlussdatum prüfen",IF(AND($J99&lt;&gt;"Erledigt",$G99&lt;&gt;""),"Status/Datum prüfen",IF($J99="Blockiert","Blockierung prüfen",IF(AND($J99&lt;&gt;"Erledigt",$F99&lt;TODAY()),"Überfällig",IF($J99="Erledigt","Erledigt",IF($F99-TODAY()&lt;=Parameter!$B$4,"Bald fällig","Im Plan"))))))))))))))))</f>
        <v/>
      </c>
    </row>
    <row r="100" ht="29" customHeight="1">
      <c r="A100" s="13" t="n"/>
      <c r="B100" s="13" t="n"/>
      <c r="C100" s="14" t="n"/>
      <c r="D100" s="14" t="n"/>
      <c r="E100" s="14" t="n"/>
      <c r="F100" s="15" t="n"/>
      <c r="G100" s="15" t="n"/>
      <c r="H100" s="16" t="n"/>
      <c r="I100" s="13" t="n"/>
      <c r="J100" s="13" t="n"/>
      <c r="K100" s="19">
        <f>IF(OR($A100="",$F100="",$J100="Erledigt"),"",$F100-TODAY())</f>
        <v/>
      </c>
      <c r="L100" s="7">
        <f>IF($A100="","",IF($B100="","Objekt-ID fehlt",IF(COUNTIF(Objekte!$A$5:$A$104,$B100)=0,"Objekt-ID prüfen",IF($F100="","Zieldatum fehlt",IF(IFERROR(VLOOKUP($B100,Objekte!$A$5:$D$104,3,FALSE),0)=0,"Zuschlagsdatum fehlt",IF(IFERROR(VLOOKUP($B100,Objekte!$A$5:$D$104,4,FALSE),0)=0,"Objektstart fehlt",IF($F100&lt;IFERROR(VLOOKUP($B100,Objekte!$A$5:$D$104,3,FALSE),$F100),"Vor Zuschlag prüfen",IF($F100&gt;IFERROR(VLOOKUP($B100,Objekte!$A$5:$D$104,4,FALSE),$F100),"Nach Erststart prüfen",IF($J100="","Status fehlt",IF(AND($J100="Erledigt",$G100=""),"Abschlussdatum fehlt",IF(AND($G100&lt;&gt;"",$G100&gt;TODAY()),"Abschlussdatum prüfen",IF(AND($J100&lt;&gt;"Erledigt",$G100&lt;&gt;""),"Status/Datum prüfen",IF($J100="Blockiert","Blockierung prüfen",IF(AND($J100&lt;&gt;"Erledigt",$F100&lt;TODAY()),"Überfällig",IF($J100="Erledigt","Erledigt",IF($F100-TODAY()&lt;=Parameter!$B$4,"Bald fällig","Im Plan"))))))))))))))))</f>
        <v/>
      </c>
    </row>
    <row r="101" ht="29" customHeight="1">
      <c r="A101" s="13" t="n"/>
      <c r="B101" s="13" t="n"/>
      <c r="C101" s="14" t="n"/>
      <c r="D101" s="14" t="n"/>
      <c r="E101" s="14" t="n"/>
      <c r="F101" s="15" t="n"/>
      <c r="G101" s="15" t="n"/>
      <c r="H101" s="16" t="n"/>
      <c r="I101" s="13" t="n"/>
      <c r="J101" s="13" t="n"/>
      <c r="K101" s="17">
        <f>IF(OR($A101="",$F101="",$J101="Erledigt"),"",$F101-TODAY())</f>
        <v/>
      </c>
      <c r="L101" s="5">
        <f>IF($A101="","",IF($B101="","Objekt-ID fehlt",IF(COUNTIF(Objekte!$A$5:$A$104,$B101)=0,"Objekt-ID prüfen",IF($F101="","Zieldatum fehlt",IF(IFERROR(VLOOKUP($B101,Objekte!$A$5:$D$104,3,FALSE),0)=0,"Zuschlagsdatum fehlt",IF(IFERROR(VLOOKUP($B101,Objekte!$A$5:$D$104,4,FALSE),0)=0,"Objektstart fehlt",IF($F101&lt;IFERROR(VLOOKUP($B101,Objekte!$A$5:$D$104,3,FALSE),$F101),"Vor Zuschlag prüfen",IF($F101&gt;IFERROR(VLOOKUP($B101,Objekte!$A$5:$D$104,4,FALSE),$F101),"Nach Erststart prüfen",IF($J101="","Status fehlt",IF(AND($J101="Erledigt",$G101=""),"Abschlussdatum fehlt",IF(AND($G101&lt;&gt;"",$G101&gt;TODAY()),"Abschlussdatum prüfen",IF(AND($J101&lt;&gt;"Erledigt",$G101&lt;&gt;""),"Status/Datum prüfen",IF($J101="Blockiert","Blockierung prüfen",IF(AND($J101&lt;&gt;"Erledigt",$F101&lt;TODAY()),"Überfällig",IF($J101="Erledigt","Erledigt",IF($F101-TODAY()&lt;=Parameter!$B$4,"Bald fällig","Im Plan"))))))))))))))))</f>
        <v/>
      </c>
    </row>
    <row r="102" ht="29" customHeight="1">
      <c r="A102" s="13" t="n"/>
      <c r="B102" s="13" t="n"/>
      <c r="C102" s="14" t="n"/>
      <c r="D102" s="14" t="n"/>
      <c r="E102" s="14" t="n"/>
      <c r="F102" s="15" t="n"/>
      <c r="G102" s="15" t="n"/>
      <c r="H102" s="16" t="n"/>
      <c r="I102" s="13" t="n"/>
      <c r="J102" s="13" t="n"/>
      <c r="K102" s="19">
        <f>IF(OR($A102="",$F102="",$J102="Erledigt"),"",$F102-TODAY())</f>
        <v/>
      </c>
      <c r="L102" s="7">
        <f>IF($A102="","",IF($B102="","Objekt-ID fehlt",IF(COUNTIF(Objekte!$A$5:$A$104,$B102)=0,"Objekt-ID prüfen",IF($F102="","Zieldatum fehlt",IF(IFERROR(VLOOKUP($B102,Objekte!$A$5:$D$104,3,FALSE),0)=0,"Zuschlagsdatum fehlt",IF(IFERROR(VLOOKUP($B102,Objekte!$A$5:$D$104,4,FALSE),0)=0,"Objektstart fehlt",IF($F102&lt;IFERROR(VLOOKUP($B102,Objekte!$A$5:$D$104,3,FALSE),$F102),"Vor Zuschlag prüfen",IF($F102&gt;IFERROR(VLOOKUP($B102,Objekte!$A$5:$D$104,4,FALSE),$F102),"Nach Erststart prüfen",IF($J102="","Status fehlt",IF(AND($J102="Erledigt",$G102=""),"Abschlussdatum fehlt",IF(AND($G102&lt;&gt;"",$G102&gt;TODAY()),"Abschlussdatum prüfen",IF(AND($J102&lt;&gt;"Erledigt",$G102&lt;&gt;""),"Status/Datum prüfen",IF($J102="Blockiert","Blockierung prüfen",IF(AND($J102&lt;&gt;"Erledigt",$F102&lt;TODAY()),"Überfällig",IF($J102="Erledigt","Erledigt",IF($F102-TODAY()&lt;=Parameter!$B$4,"Bald fällig","Im Plan"))))))))))))))))</f>
        <v/>
      </c>
    </row>
    <row r="103" ht="29" customHeight="1">
      <c r="A103" s="13" t="n"/>
      <c r="B103" s="13" t="n"/>
      <c r="C103" s="14" t="n"/>
      <c r="D103" s="14" t="n"/>
      <c r="E103" s="14" t="n"/>
      <c r="F103" s="15" t="n"/>
      <c r="G103" s="15" t="n"/>
      <c r="H103" s="16" t="n"/>
      <c r="I103" s="13" t="n"/>
      <c r="J103" s="13" t="n"/>
      <c r="K103" s="17">
        <f>IF(OR($A103="",$F103="",$J103="Erledigt"),"",$F103-TODAY())</f>
        <v/>
      </c>
      <c r="L103" s="5">
        <f>IF($A103="","",IF($B103="","Objekt-ID fehlt",IF(COUNTIF(Objekte!$A$5:$A$104,$B103)=0,"Objekt-ID prüfen",IF($F103="","Zieldatum fehlt",IF(IFERROR(VLOOKUP($B103,Objekte!$A$5:$D$104,3,FALSE),0)=0,"Zuschlagsdatum fehlt",IF(IFERROR(VLOOKUP($B103,Objekte!$A$5:$D$104,4,FALSE),0)=0,"Objektstart fehlt",IF($F103&lt;IFERROR(VLOOKUP($B103,Objekte!$A$5:$D$104,3,FALSE),$F103),"Vor Zuschlag prüfen",IF($F103&gt;IFERROR(VLOOKUP($B103,Objekte!$A$5:$D$104,4,FALSE),$F103),"Nach Erststart prüfen",IF($J103="","Status fehlt",IF(AND($J103="Erledigt",$G103=""),"Abschlussdatum fehlt",IF(AND($G103&lt;&gt;"",$G103&gt;TODAY()),"Abschlussdatum prüfen",IF(AND($J103&lt;&gt;"Erledigt",$G103&lt;&gt;""),"Status/Datum prüfen",IF($J103="Blockiert","Blockierung prüfen",IF(AND($J103&lt;&gt;"Erledigt",$F103&lt;TODAY()),"Überfällig",IF($J103="Erledigt","Erledigt",IF($F103-TODAY()&lt;=Parameter!$B$4,"Bald fällig","Im Plan"))))))))))))))))</f>
        <v/>
      </c>
    </row>
    <row r="104" ht="29" customHeight="1">
      <c r="A104" s="13" t="n"/>
      <c r="B104" s="13" t="n"/>
      <c r="C104" s="14" t="n"/>
      <c r="D104" s="14" t="n"/>
      <c r="E104" s="14" t="n"/>
      <c r="F104" s="15" t="n"/>
      <c r="G104" s="15" t="n"/>
      <c r="H104" s="16" t="n"/>
      <c r="I104" s="13" t="n"/>
      <c r="J104" s="13" t="n"/>
      <c r="K104" s="19">
        <f>IF(OR($A104="",$F104="",$J104="Erledigt"),"",$F104-TODAY())</f>
        <v/>
      </c>
      <c r="L104" s="7">
        <f>IF($A104="","",IF($B104="","Objekt-ID fehlt",IF(COUNTIF(Objekte!$A$5:$A$104,$B104)=0,"Objekt-ID prüfen",IF($F104="","Zieldatum fehlt",IF(IFERROR(VLOOKUP($B104,Objekte!$A$5:$D$104,3,FALSE),0)=0,"Zuschlagsdatum fehlt",IF(IFERROR(VLOOKUP($B104,Objekte!$A$5:$D$104,4,FALSE),0)=0,"Objektstart fehlt",IF($F104&lt;IFERROR(VLOOKUP($B104,Objekte!$A$5:$D$104,3,FALSE),$F104),"Vor Zuschlag prüfen",IF($F104&gt;IFERROR(VLOOKUP($B104,Objekte!$A$5:$D$104,4,FALSE),$F104),"Nach Erststart prüfen",IF($J104="","Status fehlt",IF(AND($J104="Erledigt",$G104=""),"Abschlussdatum fehlt",IF(AND($G104&lt;&gt;"",$G104&gt;TODAY()),"Abschlussdatum prüfen",IF(AND($J104&lt;&gt;"Erledigt",$G104&lt;&gt;""),"Status/Datum prüfen",IF($J104="Blockiert","Blockierung prüfen",IF(AND($J104&lt;&gt;"Erledigt",$F104&lt;TODAY()),"Überfällig",IF($J104="Erledigt","Erledigt",IF($F104-TODAY()&lt;=Parameter!$B$4,"Bald fällig","Im Plan"))))))))))))))))</f>
        <v/>
      </c>
    </row>
  </sheetData>
  <autoFilter ref="A4:L104"/>
  <mergeCells count="1">
    <mergeCell ref="A1:L1"/>
  </mergeCells>
  <conditionalFormatting sqref="L5:L104">
    <cfRule type="expression" priority="1" dxfId="1" stopIfTrue="1">
      <formula>OR($L5="Im Plan",$L5="Erledigt")</formula>
    </cfRule>
    <cfRule type="expression" priority="2" dxfId="0" stopIfTrue="1">
      <formula>AND($A5&lt;&gt;"",$L5&lt;&gt;"",$L5&lt;&gt;"Im Plan",$L5&lt;&gt;"Erledigt")</formula>
    </cfRule>
  </conditionalFormatting>
  <dataValidations count="5">
    <dataValidation sqref="A5:A104" showDropDown="0" showInputMessage="1" showErrorMessage="1" allowBlank="0" errorTitle="Aufgaben-ID prüfen" error="Die Aufgaben-ID muss innerhalb der Tabelle eindeutig sein." promptTitle="Eindeutige Kennung" prompt="Eine interne, eindeutige Aufgaben-ID eintragen." type="custom">
      <formula1>=OR(A5="",COUNTIF($A$5:$A$104,A5)=1)</formula1>
    </dataValidation>
    <dataValidation sqref="F5:F104" showDropDown="0" showInputMessage="1" showErrorMessage="1" allowBlank="0" errorTitle="Zieldatum prüfen" error="Ein Datum zwischen 01.01.2025 und 31.12.2029 eingeben." promptTitle="Zieldatum" prompt="Das geplante Abschlussdatum im Format TT.MM.JJJJ." type="date" operator="between">
      <formula1>DATE(2025,1,1)</formula1>
      <formula2>DATE(2029,12,31)</formula2>
    </dataValidation>
    <dataValidation sqref="G5:G104" showDropDown="0" showInputMessage="1" showErrorMessage="1" allowBlank="0" errorTitle="Abschlussdatum prüfen" error="Ein Datum zwischen 01.01.2025 und 31.12.2029 eingeben." promptTitle="Erledigt am" prompt="Nur bei tatsächlich abgeschlossener Aufgabe eintragen." type="date" operator="between">
      <formula1>DATE(2025,1,1)</formula1>
      <formula2>DATE(2029,12,31)</formula2>
    </dataValidation>
    <dataValidation sqref="H5:H104" showDropDown="0" showInputMessage="1" showErrorMessage="1" allowBlank="0" errorTitle="Menge prüfen" error="Eine nicht negative Menge bis 1.000.000 eingeben." promptTitle="Menge" prompt="Menge passend zur eingetragenen Einheit erfassen." type="decimal" operator="between">
      <formula1>0</formula1>
      <formula2>1000000</formula2>
    </dataValidation>
    <dataValidation sqref="J5:J104" showDropDown="0" showInputMessage="1" showErrorMessage="1" allowBlank="0" errorTitle="Status prüfen" error="Einen der vorgegebenen Statuswerte auswählen." promptTitle="Aufgabenstatus" prompt="Geplant, In Arbeit, Erledigt oder Blockiert auswählen." type="list">
      <formula1>"Geplant,In Arbeit,Erledigt,Blockiert"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15" customWidth="1" min="3" max="3"/>
    <col width="5" customWidth="1" min="4" max="4"/>
    <col width="24" customWidth="1" min="5" max="5"/>
  </cols>
  <sheetData>
    <row r="1" ht="27" customHeight="1">
      <c r="A1" s="1" t="inlineStr">
        <is>
          <t>Parameter und stabile Statuswerte</t>
        </is>
      </c>
    </row>
    <row r="2" ht="30" customHeight="1">
      <c r="A2" s="12" t="inlineStr">
        <is>
          <t>Nur grün markierte Annahmen sind veränderbar. Statuswerte bleiben für Filter und Auswertungen stabil.</t>
        </is>
      </c>
    </row>
    <row r="3">
      <c r="A3" s="4" t="inlineStr">
        <is>
          <t>Parameter</t>
        </is>
      </c>
      <c r="B3" s="4" t="inlineStr">
        <is>
          <t>Wert</t>
        </is>
      </c>
      <c r="C3" s="4" t="inlineStr">
        <is>
          <t>Einheit</t>
        </is>
      </c>
      <c r="E3" s="4" t="inlineStr">
        <is>
          <t>Stabile Statuswerte</t>
        </is>
      </c>
    </row>
    <row r="4" ht="25" customHeight="1">
      <c r="A4" s="5" t="inlineStr">
        <is>
          <t>Frühwarnfrist</t>
        </is>
      </c>
      <c r="B4" s="21" t="n">
        <v>7</v>
      </c>
      <c r="C4" s="18" t="inlineStr">
        <is>
          <t>Tage</t>
        </is>
      </c>
      <c r="E4" s="18" t="inlineStr">
        <is>
          <t>Geplant</t>
        </is>
      </c>
    </row>
    <row r="5" ht="25" customHeight="1">
      <c r="A5" s="7" t="inlineStr">
        <is>
          <t>Maximaler Planungshorizont</t>
        </is>
      </c>
      <c r="B5" s="21" t="n">
        <v>45</v>
      </c>
      <c r="C5" s="20" t="inlineStr">
        <is>
          <t>Tage</t>
        </is>
      </c>
      <c r="E5" s="20" t="inlineStr">
        <is>
          <t>In Arbeit</t>
        </is>
      </c>
    </row>
    <row r="6" ht="25" customHeight="1">
      <c r="E6" s="18" t="inlineStr">
        <is>
          <t>Erledigt</t>
        </is>
      </c>
    </row>
    <row r="7" ht="25" customHeight="1">
      <c r="E7" s="20" t="inlineStr">
        <is>
          <t>Blockiert</t>
        </is>
      </c>
    </row>
    <row r="8"/>
    <row r="9">
      <c r="A9" s="22" t="inlineStr">
        <is>
          <t>Planungshinweis</t>
        </is>
      </c>
    </row>
    <row r="10" ht="45" customHeight="1">
      <c r="A10" s="12" t="inlineStr">
        <is>
          <t>Die Arbeitsmappe unterstützt ausschließlich die interne Termin- und Aufgabenplanung. Prüfhinweise sind manuell zu bewerten.</t>
        </is>
      </c>
    </row>
  </sheetData>
  <mergeCells count="1">
    <mergeCell ref="A1:E1"/>
  </mergeCells>
  <dataValidations count="2">
    <dataValidation sqref="B4" showDropDown="0" showInputMessage="1" showErrorMessage="1" allowBlank="0" errorTitle="Frühwarnfrist prüfen" error="Eine ganze Zahl zwischen 1 und 30 Tagen eingeben." promptTitle="Frühwarnfrist" prompt="Anzahl der Tage für die Kennzeichnung bald fälliger Aufgaben." type="whole" operator="between">
      <formula1>1</formula1>
      <formula2>30</formula2>
    </dataValidation>
    <dataValidation sqref="B5" showDropDown="0" showInputMessage="1" showErrorMessage="1" allowBlank="0" errorTitle="Planungshorizont prüfen" error="Eine ganze Zahl zwischen 1 und 180 Tagen eingeben." promptTitle="Planungshorizont" prompt="Grenzwert für die manuelle Prüfung langer Vorbereitungszeiten." type="whole" operator="between">
      <formula1>1</formula1>
      <formula2>180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2026-09-10T20:25:13Z</dcterms:created>
  <dcterms:modified xmlns:dcterms="http://purl.org/dc/terms/" xmlns:xsi="http://www.w3.org/2001/XMLSchema-instance" xsi:type="dcterms:W3CDTF">2026-09-10T20:25:14+00:00Z</dcterms:modified>
</cp:coreProperties>
</file>