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Verbindlichkeiten" sheetId="2" state="visible" r:id="rId2"/>
    <sheet xmlns:r="http://schemas.openxmlformats.org/officeDocument/2006/relationships" name="Parameter" sheetId="3" state="visible" r:id="rId3"/>
  </sheets>
  <definedNames>
    <definedName name="_xlnm._FilterDatabase" localSheetId="0" hidden="1">'Übersicht'!$A$4:$B$11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#.##0,00 [$€-407]"/>
    <numFmt numFmtId="165" formatCode="DD.MM.YYYY"/>
  </numFmts>
  <fonts count="4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color rgb="0024332B"/>
      <sz val="10"/>
    </font>
    <font>
      <name val="Aptos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E5F2EA"/>
      </patternFill>
    </fill>
  </fills>
  <borders count="2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 wrapText="1"/>
    </xf>
    <xf numFmtId="164" fontId="2" fillId="5" borderId="1" applyAlignment="1" pivotButton="0" quotePrefix="0" xfId="0">
      <alignment horizontal="right" vertical="center"/>
    </xf>
    <xf numFmtId="1" fontId="2" fillId="5" borderId="1" applyAlignment="1" pivotButton="0" quotePrefix="0" xfId="0">
      <alignment horizontal="right" vertical="center"/>
    </xf>
    <xf numFmtId="1" fontId="2" fillId="4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/>
    </xf>
    <xf numFmtId="165" fontId="2" fillId="6" borderId="1" applyAlignment="1" pivotButton="0" quotePrefix="0" xfId="0">
      <alignment horizontal="center" vertical="center"/>
    </xf>
    <xf numFmtId="164" fontId="2" fillId="6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1" fontId="2" fillId="6" borderId="1" applyAlignment="1" pivotButton="0" quotePrefix="0" xfId="0">
      <alignment horizontal="right" vertical="center"/>
    </xf>
    <xf numFmtId="165" fontId="2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  <dxf>
      <font>
        <name val="Aptos"/>
        <b val="1"/>
        <color rgb="00FFFFFF"/>
        <sz val="10"/>
      </font>
      <fill>
        <patternFill patternType="solid">
          <fgColor rgb="00B56A2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Offen nach Fälligkeit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'Übersicht'!B14</f>
            </strRef>
          </tx>
          <spPr>
            <a:ln xmlns:a="http://schemas.openxmlformats.org/drawingml/2006/main">
              <a:prstDash val="solid"/>
            </a:ln>
          </spPr>
          <cat>
            <numRef>
              <f>'Übersicht'!$A$15:$A$19</f>
            </numRef>
          </cat>
          <val>
            <numRef>
              <f>'Übersicht'!$B$15:$B$19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Fälligkeit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Arbeitsmappe</author>
  </authors>
  <commentList>
    <comment ref="A4" authorId="0" shapeId="0">
      <text>
        <t>Interne eindeutige Kennung des Vorgangs. Doppelte Kennungen werden markiert.</t>
      </text>
    </comment>
    <comment ref="G4" authorId="0" shapeId="0">
      <text>
        <t>Beispielhafter Rechnungsbetrag in Euro. Nur positive Werte eingeben.</t>
      </text>
    </comment>
    <comment ref="I4" authorId="0" shapeId="0">
      <text>
        <t>Berechnet aus Rechnungsbetrag abzüglich bereits gezahltem Betrag.</t>
      </text>
    </comment>
    <comment ref="K4" authorId="0" shapeId="0">
      <text>
        <t>Berechnete Planungsstufe anhand von Stichtag, Warnfrist und Betragsgrenze.</t>
      </text>
    </comment>
    <comment ref="N4" authorId="0" shapeId="0">
      <text>
        <t>Formelbasiertes Signal für eine manuelle Prüfung; keine externe Automatik.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Verbindlichkeiten" displayName="tblVerbindlichkeiten" ref="A4:N104" headerRowCount="1">
  <autoFilter ref="A4:N104"/>
  <tableColumns count="14">
    <tableColumn id="1" name="Beleg-ID"/>
    <tableColumn id="2" name="Lieferant"/>
    <tableColumn id="3" name="Rechnungsdatum"/>
    <tableColumn id="4" name="Fälligkeit"/>
    <tableColumn id="5" name="Reinigungsbereich"/>
    <tableColumn id="6" name="Zuständigkeit"/>
    <tableColumn id="7" name="Rechnungsbetrag"/>
    <tableColumn id="8" name="Bereits gezahlt"/>
    <tableColumn id="9" name="Offener Betrag"/>
    <tableColumn id="10" name="Status"/>
    <tableColumn id="11" name="Handlungsstufe"/>
    <tableColumn id="12" name="Geplantes Zahlungsdatum"/>
    <tableColumn id="13" name="Tage bis Fälligkeit"/>
    <tableColumn id="14" name="Prüfhinweis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9" customWidth="1" min="1" max="1"/>
    <col width="19" customWidth="1" min="2" max="2"/>
    <col width="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</cols>
  <sheetData>
    <row r="1" ht="28" customHeight="1">
      <c r="A1" s="1" t="inlineStr">
        <is>
          <t>Lieferantenverbindlichkeiten – Übersicht</t>
        </is>
      </c>
    </row>
    <row r="2" ht="22" customHeight="1">
      <c r="A2" s="2" t="inlineStr">
        <is>
          <t>Berechnung aus den manuell gepflegten Vorgängen und sichtbaren Parametern.</t>
        </is>
      </c>
    </row>
    <row r="3"/>
    <row r="4" ht="32" customHeight="1">
      <c r="A4" s="3" t="inlineStr">
        <is>
          <t>Kennzahl</t>
        </is>
      </c>
      <c r="B4" s="3" t="inlineStr">
        <is>
          <t>Wert</t>
        </is>
      </c>
    </row>
    <row r="5" ht="24" customHeight="1">
      <c r="A5" s="4" t="inlineStr">
        <is>
          <t>Offener Gesamtbetrag</t>
        </is>
      </c>
      <c r="B5" s="5">
        <f>SUM('Verbindlichkeiten'!$I$5:$I$104)</f>
        <v/>
      </c>
    </row>
    <row r="6" ht="24" customHeight="1">
      <c r="A6" s="6" t="inlineStr">
        <is>
          <t>Überfälliger Betrag</t>
        </is>
      </c>
      <c r="B6" s="7">
        <f>SUMIFS('Verbindlichkeiten'!$I$5:$I$104,'Verbindlichkeiten'!$I$5:$I$104,"&gt;0",'Verbindlichkeiten'!$D$5:$D$104,"&gt;0",'Verbindlichkeiten'!$D$5:$D$104,"&lt;"&amp;'Parameter'!$B$5)</f>
        <v/>
      </c>
    </row>
    <row r="7" ht="24" customHeight="1">
      <c r="A7" s="4" t="inlineStr">
        <is>
          <t>Fällig bis Warnfrist</t>
        </is>
      </c>
      <c r="B7" s="5">
        <f>SUMIFS('Verbindlichkeiten'!$I$5:$I$104,'Verbindlichkeiten'!$I$5:$I$104,"&gt;0",'Verbindlichkeiten'!$D$5:$D$104,"&gt;="&amp;'Parameter'!$B$5,'Verbindlichkeiten'!$D$5:$D$104,"&lt;="&amp;'Parameter'!$B$5+'Parameter'!$B$6)</f>
        <v/>
      </c>
    </row>
    <row r="8" ht="24" customHeight="1">
      <c r="A8" s="6" t="inlineStr">
        <is>
          <t>Geplant bis Planungshorizont</t>
        </is>
      </c>
      <c r="B8" s="7">
        <f>SUMIFS('Verbindlichkeiten'!$I$5:$I$104,'Verbindlichkeiten'!$I$5:$I$104,"&gt;0",'Verbindlichkeiten'!$L$5:$L$104,"&gt;="&amp;'Parameter'!$B$5,'Verbindlichkeiten'!$L$5:$L$104,"&lt;="&amp;'Parameter'!$B$5+'Parameter'!$B$8)</f>
        <v/>
      </c>
    </row>
    <row r="9" ht="24" customHeight="1">
      <c r="A9" s="4" t="inlineStr">
        <is>
          <t>Bis Horizont fällig, Plantermin fehlt</t>
        </is>
      </c>
      <c r="B9" s="5">
        <f>SUMIFS('Verbindlichkeiten'!$I$5:$I$104,'Verbindlichkeiten'!$I$5:$I$104,"&gt;0",'Verbindlichkeiten'!$D$5:$D$104,"&gt;0",'Verbindlichkeiten'!$D$5:$D$104,"&lt;="&amp;'Parameter'!$B$5+'Parameter'!$B$8,'Verbindlichkeiten'!$L$5:$L$104,"")</f>
        <v/>
      </c>
    </row>
    <row r="10" ht="24" customHeight="1">
      <c r="A10" s="6" t="inlineStr">
        <is>
          <t>Vorgänge mit Stufe Sofort/Hoch</t>
        </is>
      </c>
      <c r="B10" s="8">
        <f>COUNTIF('Verbindlichkeiten'!$K$5:$K$104,"Sofort")+COUNTIF('Verbindlichkeiten'!$K$5:$K$104,"Hoch")</f>
        <v/>
      </c>
    </row>
    <row r="11" ht="24" customHeight="1">
      <c r="A11" s="4" t="inlineStr">
        <is>
          <t>Vorgänge mit Prüfhinweis</t>
        </is>
      </c>
      <c r="B11" s="9">
        <f>COUNTIF('Verbindlichkeiten'!$N$5:$N$104,"?*")</f>
        <v/>
      </c>
    </row>
    <row r="12"/>
    <row r="13"/>
    <row r="14" ht="32" customHeight="1">
      <c r="A14" s="3" t="inlineStr">
        <is>
          <t>Fälligkeitslage</t>
        </is>
      </c>
      <c r="B14" s="3" t="inlineStr">
        <is>
          <t>Offener Betrag</t>
        </is>
      </c>
    </row>
    <row r="15" ht="23" customHeight="1">
      <c r="A15" s="10" t="inlineStr">
        <is>
          <t>Überfällig</t>
        </is>
      </c>
      <c r="B15" s="5">
        <f>SUMIFS('Verbindlichkeiten'!$I$5:$I$104,'Verbindlichkeiten'!$I$5:$I$104,"&gt;0",'Verbindlichkeiten'!$D$5:$D$104,"&gt;0",'Verbindlichkeiten'!$D$5:$D$104,"&lt;"&amp;'Parameter'!$B$5)</f>
        <v/>
      </c>
    </row>
    <row r="16" ht="23" customHeight="1">
      <c r="A16" s="11" t="inlineStr">
        <is>
          <t>Bis Warnfrist</t>
        </is>
      </c>
      <c r="B16" s="7">
        <f>SUMIFS('Verbindlichkeiten'!$I$5:$I$104,'Verbindlichkeiten'!$I$5:$I$104,"&gt;0",'Verbindlichkeiten'!$D$5:$D$104,"&gt;="&amp;'Parameter'!$B$5,'Verbindlichkeiten'!$D$5:$D$104,"&lt;="&amp;'Parameter'!$B$5+'Parameter'!$B$6)</f>
        <v/>
      </c>
    </row>
    <row r="17" ht="23" customHeight="1">
      <c r="A17" s="10" t="inlineStr">
        <is>
          <t>Danach bis Horizont</t>
        </is>
      </c>
      <c r="B17" s="5">
        <f>SUMIFS('Verbindlichkeiten'!$I$5:$I$104,'Verbindlichkeiten'!$I$5:$I$104,"&gt;0",'Verbindlichkeiten'!$D$5:$D$104,"&gt;"&amp;'Parameter'!$B$5+'Parameter'!$B$6,'Verbindlichkeiten'!$D$5:$D$104,"&lt;="&amp;'Parameter'!$B$5+'Parameter'!$B$8)</f>
        <v/>
      </c>
    </row>
    <row r="18" ht="23" customHeight="1">
      <c r="A18" s="11" t="inlineStr">
        <is>
          <t>Nach Horizont</t>
        </is>
      </c>
      <c r="B18" s="7">
        <f>SUMIFS('Verbindlichkeiten'!$I$5:$I$104,'Verbindlichkeiten'!$I$5:$I$104,"&gt;0",'Verbindlichkeiten'!$D$5:$D$104,"&gt;"&amp;'Parameter'!$B$5+'Parameter'!$B$8)</f>
        <v/>
      </c>
    </row>
    <row r="19" ht="23" customHeight="1">
      <c r="A19" s="10" t="inlineStr">
        <is>
          <t>Ohne Fälligkeit</t>
        </is>
      </c>
      <c r="B19" s="5">
        <f>SUMIFS('Verbindlichkeiten'!$I$5:$I$104,'Verbindlichkeiten'!$I$5:$I$104,"&gt;0",'Verbindlichkeiten'!$D$5:$D$104,"")</f>
        <v/>
      </c>
    </row>
  </sheetData>
  <autoFilter ref="A4:B11"/>
  <mergeCells count="1">
    <mergeCell ref="A1:K1"/>
  </mergeCells>
  <conditionalFormatting sqref="B5">
    <cfRule type="expression" priority="1" dxfId="0">
      <formula>B5&gt;0</formula>
    </cfRule>
  </conditionalFormatting>
  <conditionalFormatting sqref="B6:B7">
    <cfRule type="expression" priority="2" dxfId="1">
      <formula>B6&gt;0</formula>
    </cfRule>
  </conditionalFormatting>
  <conditionalFormatting sqref="B9:B11">
    <cfRule type="expression" priority="3" dxfId="1">
      <formula>B9&gt;0</formula>
    </cfRule>
  </conditionalFormatting>
  <conditionalFormatting sqref="B15:B16">
    <cfRule type="expression" priority="4" dxfId="1">
      <formula>B15&gt;0</formula>
    </cfRule>
  </conditionalFormatting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9" customWidth="1" min="2" max="2"/>
    <col width="15" customWidth="1" min="3" max="3"/>
    <col width="15" customWidth="1" min="4" max="4"/>
    <col width="23" customWidth="1" min="5" max="5"/>
    <col width="23" customWidth="1" min="6" max="6"/>
    <col width="17" customWidth="1" min="7" max="7"/>
    <col width="17" customWidth="1" min="8" max="8"/>
    <col width="17" customWidth="1" min="9" max="9"/>
    <col width="19" customWidth="1" min="10" max="10"/>
    <col width="17" customWidth="1" min="11" max="11"/>
    <col width="21" customWidth="1" min="12" max="12"/>
    <col width="18" customWidth="1" min="13" max="13"/>
    <col width="34" customWidth="1" min="14" max="14"/>
  </cols>
  <sheetData>
    <row r="1" ht="28" customHeight="1">
      <c r="A1" s="1" t="inlineStr">
        <is>
          <t>Lieferantenverbindlichkeiten – Vorgänge</t>
        </is>
      </c>
    </row>
    <row r="2" ht="34" customHeight="1">
      <c r="A2" s="12" t="inlineStr">
        <is>
          <t>Grün markierte Zellen sind editierbar. Alle Beispieldaten und Lieferantennamen sind ausdrücklich fiktiv; Hinweise erfordern eine manuelle Prüfung.</t>
        </is>
      </c>
    </row>
    <row r="3"/>
    <row r="4" ht="32" customHeight="1">
      <c r="A4" s="3" t="inlineStr">
        <is>
          <t>Beleg-ID</t>
        </is>
      </c>
      <c r="B4" s="3" t="inlineStr">
        <is>
          <t>Lieferant</t>
        </is>
      </c>
      <c r="C4" s="3" t="inlineStr">
        <is>
          <t>Rechnungsdatum</t>
        </is>
      </c>
      <c r="D4" s="3" t="inlineStr">
        <is>
          <t>Fälligkeit</t>
        </is>
      </c>
      <c r="E4" s="3" t="inlineStr">
        <is>
          <t>Reinigungsbereich</t>
        </is>
      </c>
      <c r="F4" s="3" t="inlineStr">
        <is>
          <t>Zuständigkeit</t>
        </is>
      </c>
      <c r="G4" s="3" t="inlineStr">
        <is>
          <t>Rechnungsbetrag</t>
        </is>
      </c>
      <c r="H4" s="3" t="inlineStr">
        <is>
          <t>Bereits gezahlt</t>
        </is>
      </c>
      <c r="I4" s="3" t="inlineStr">
        <is>
          <t>Offener Betrag</t>
        </is>
      </c>
      <c r="J4" s="3" t="inlineStr">
        <is>
          <t>Status</t>
        </is>
      </c>
      <c r="K4" s="3" t="inlineStr">
        <is>
          <t>Handlungsstufe</t>
        </is>
      </c>
      <c r="L4" s="3" t="inlineStr">
        <is>
          <t>Geplantes Zahlungsdatum</t>
        </is>
      </c>
      <c r="M4" s="3" t="inlineStr">
        <is>
          <t>Tage bis Fälligkeit</t>
        </is>
      </c>
      <c r="N4" s="3" t="inlineStr">
        <is>
          <t>Prüfhinweis</t>
        </is>
      </c>
    </row>
    <row r="5" ht="27" customHeight="1">
      <c r="A5" s="13" t="inlineStr">
        <is>
          <t>LV-2026-001</t>
        </is>
      </c>
      <c r="B5" s="13" t="inlineStr">
        <is>
          <t>Glanzquell Bedarfshaus GmbH (fiktiv)</t>
        </is>
      </c>
      <c r="C5" s="22" t="n">
        <v>46239</v>
      </c>
      <c r="D5" s="22" t="n">
        <v>46269</v>
      </c>
      <c r="E5" s="13" t="inlineStr">
        <is>
          <t>Unterhaltsreinigung</t>
        </is>
      </c>
      <c r="F5" s="13" t="inlineStr">
        <is>
          <t>Objektleitung Nord</t>
        </is>
      </c>
      <c r="G5" s="15" t="n">
        <v>1260</v>
      </c>
      <c r="H5" s="15" t="n">
        <v>0</v>
      </c>
      <c r="I5" s="5">
        <f>IF(OR(A5="",G5=""),"",IFERROR(IF(J5="Storniert",0,MAX(0,G5-IF(H5="",0,H5))),""))</f>
        <v/>
      </c>
      <c r="J5" s="16" t="inlineStr">
        <is>
          <t>Freigegeben</t>
        </is>
      </c>
      <c r="K5" s="17">
        <f>IF(A5="","",IFERROR(IF(OR(J5="Bezahlt",J5="Storniert"),"Erledigt",IF(OR(I5="",D5=""),"Prüfen",IF(D5&lt;'Parameter'!$B$5,"Sofort",IF(OR(D5&lt;='Parameter'!$B$5+'Parameter'!$B$6,I5&gt;='Parameter'!$B$7),"Hoch","Normal")))),"Prüfen"))</f>
        <v/>
      </c>
      <c r="L5" s="22" t="n">
        <v>46275</v>
      </c>
      <c r="M5" s="18">
        <f>IF(OR(A5="",D5="",I5="",I5&lt;=0),"",IFERROR(D5-'Parameter'!$B$5,""))</f>
        <v/>
      </c>
      <c r="N5" s="4">
        <f>IF(A5="","",IFERROR(IF(OR(C5="",D5="",G5="",J5=""),"Eingaben ergänzen",IF(D5&lt;C5,"Fälligkeit vor Rechnungsdatum prüfen",IF(H5&gt;G5,"Zahlbetrag prüfen",IF(AND(J5="Bezahlt",I5&gt;0),"Status/Zahlung prüfen",IF(AND(J5&lt;&gt;"Bezahlt",J5&lt;&gt;"Storniert",I5=0),"Status prüfen",IF(AND(L5&lt;&gt;"",L5&lt;'Parameter'!$B$5,J5&lt;&gt;"Bezahlt",J5&lt;&gt;"Storniert"),"Plantermin prüfen",IF(AND(L5&lt;&gt;"",L5&gt;D5,J5&lt;&gt;"Bezahlt",J5&lt;&gt;"Storniert"),"Plantermin nach Fälligkeit",""))))))),"Eingaben prüfen"))</f>
        <v/>
      </c>
    </row>
    <row r="6" ht="27" customHeight="1">
      <c r="A6" s="13" t="inlineStr">
        <is>
          <t>LV-2026-002</t>
        </is>
      </c>
      <c r="B6" s="13" t="inlineStr">
        <is>
          <t>Sauberstern Chemiehandel KG (fiktiv)</t>
        </is>
      </c>
      <c r="C6" s="22" t="n">
        <v>46254</v>
      </c>
      <c r="D6" s="22" t="n">
        <v>46276</v>
      </c>
      <c r="E6" s="13" t="inlineStr">
        <is>
          <t>Sanitärreinigung</t>
        </is>
      </c>
      <c r="F6" s="13" t="inlineStr">
        <is>
          <t>Disposition Material</t>
        </is>
      </c>
      <c r="G6" s="15" t="n">
        <v>3475.5</v>
      </c>
      <c r="H6" s="15" t="n">
        <v>0</v>
      </c>
      <c r="I6" s="7">
        <f>IF(OR(A6="",G6=""),"",IFERROR(IF(J6="Storniert",0,MAX(0,G6-IF(H6="",0,H6))),""))</f>
        <v/>
      </c>
      <c r="J6" s="16" t="inlineStr">
        <is>
          <t>Zahlung geplant</t>
        </is>
      </c>
      <c r="K6" s="19">
        <f>IF(A6="","",IFERROR(IF(OR(J6="Bezahlt",J6="Storniert"),"Erledigt",IF(OR(I6="",D6=""),"Prüfen",IF(D6&lt;'Parameter'!$B$5,"Sofort",IF(OR(D6&lt;='Parameter'!$B$5+'Parameter'!$B$6,I6&gt;='Parameter'!$B$7),"Hoch","Normal")))),"Prüfen"))</f>
        <v/>
      </c>
      <c r="L6" s="22" t="n">
        <v>46275</v>
      </c>
      <c r="M6" s="20">
        <f>IF(OR(A6="",D6="",I6="",I6&lt;=0),"",IFERROR(D6-'Parameter'!$B$5,""))</f>
        <v/>
      </c>
      <c r="N6" s="6">
        <f>IF(A6="","",IFERROR(IF(OR(C6="",D6="",G6="",J6=""),"Eingaben ergänzen",IF(D6&lt;C6,"Fälligkeit vor Rechnungsdatum prüfen",IF(H6&gt;G6,"Zahlbetrag prüfen",IF(AND(J6="Bezahlt",I6&gt;0),"Status/Zahlung prüfen",IF(AND(J6&lt;&gt;"Bezahlt",J6&lt;&gt;"Storniert",I6=0),"Status prüfen",IF(AND(L6&lt;&gt;"",L6&lt;'Parameter'!$B$5,J6&lt;&gt;"Bezahlt",J6&lt;&gt;"Storniert"),"Plantermin prüfen",IF(AND(L6&lt;&gt;"",L6&gt;D6,J6&lt;&gt;"Bezahlt",J6&lt;&gt;"Storniert"),"Plantermin nach Fälligkeit",""))))))),"Eingaben prüfen"))</f>
        <v/>
      </c>
    </row>
    <row r="7" ht="27" customHeight="1">
      <c r="A7" s="13" t="inlineStr">
        <is>
          <t>LV-2026-003</t>
        </is>
      </c>
      <c r="B7" s="13" t="inlineStr">
        <is>
          <t>Faserfreund Textilservice e.K. (fiktiv)</t>
        </is>
      </c>
      <c r="C7" s="22" t="n">
        <v>46259</v>
      </c>
      <c r="D7" s="22" t="n">
        <v>46284</v>
      </c>
      <c r="E7" s="13" t="inlineStr">
        <is>
          <t>Wischtextilien</t>
        </is>
      </c>
      <c r="F7" s="13" t="inlineStr">
        <is>
          <t>Objektleitung Mitte</t>
        </is>
      </c>
      <c r="G7" s="15" t="n">
        <v>890.4</v>
      </c>
      <c r="H7" s="15" t="n">
        <v>0</v>
      </c>
      <c r="I7" s="5">
        <f>IF(OR(A7="",G7=""),"",IFERROR(IF(J7="Storniert",0,MAX(0,G7-IF(H7="",0,H7))),""))</f>
        <v/>
      </c>
      <c r="J7" s="16" t="inlineStr">
        <is>
          <t>Zur Prüfung</t>
        </is>
      </c>
      <c r="K7" s="17">
        <f>IF(A7="","",IFERROR(IF(OR(J7="Bezahlt",J7="Storniert"),"Erledigt",IF(OR(I7="",D7=""),"Prüfen",IF(D7&lt;'Parameter'!$B$5,"Sofort",IF(OR(D7&lt;='Parameter'!$B$5+'Parameter'!$B$6,I7&gt;='Parameter'!$B$7),"Hoch","Normal")))),"Prüfen"))</f>
        <v/>
      </c>
      <c r="L7" s="22" t="n"/>
      <c r="M7" s="18">
        <f>IF(OR(A7="",D7="",I7="",I7&lt;=0),"",IFERROR(D7-'Parameter'!$B$5,""))</f>
        <v/>
      </c>
      <c r="N7" s="4">
        <f>IF(A7="","",IFERROR(IF(OR(C7="",D7="",G7="",J7=""),"Eingaben ergänzen",IF(D7&lt;C7,"Fälligkeit vor Rechnungsdatum prüfen",IF(H7&gt;G7,"Zahlbetrag prüfen",IF(AND(J7="Bezahlt",I7&gt;0),"Status/Zahlung prüfen",IF(AND(J7&lt;&gt;"Bezahlt",J7&lt;&gt;"Storniert",I7=0),"Status prüfen",IF(AND(L7&lt;&gt;"",L7&lt;'Parameter'!$B$5,J7&lt;&gt;"Bezahlt",J7&lt;&gt;"Storniert"),"Plantermin prüfen",IF(AND(L7&lt;&gt;"",L7&gt;D7,J7&lt;&gt;"Bezahlt",J7&lt;&gt;"Storniert"),"Plantermin nach Fälligkeit",""))))))),"Eingaben prüfen"))</f>
        <v/>
      </c>
    </row>
    <row r="8" ht="27" customHeight="1">
      <c r="A8" s="13" t="inlineStr">
        <is>
          <t>LV-2026-004</t>
        </is>
      </c>
      <c r="B8" s="13" t="inlineStr">
        <is>
          <t>Nordwisch Gerätewerk GmbH (fiktiv)</t>
        </is>
      </c>
      <c r="C8" s="22" t="n">
        <v>46229</v>
      </c>
      <c r="D8" s="22" t="n">
        <v>46259</v>
      </c>
      <c r="E8" s="13" t="inlineStr">
        <is>
          <t>Maschinenpflege</t>
        </is>
      </c>
      <c r="F8" s="13" t="inlineStr">
        <is>
          <t>Disposition Technik</t>
        </is>
      </c>
      <c r="G8" s="15" t="n">
        <v>2150</v>
      </c>
      <c r="H8" s="15" t="n">
        <v>2150</v>
      </c>
      <c r="I8" s="7">
        <f>IF(OR(A8="",G8=""),"",IFERROR(IF(J8="Storniert",0,MAX(0,G8-IF(H8="",0,H8))),""))</f>
        <v/>
      </c>
      <c r="J8" s="16" t="inlineStr">
        <is>
          <t>Bezahlt</t>
        </is>
      </c>
      <c r="K8" s="19">
        <f>IF(A8="","",IFERROR(IF(OR(J8="Bezahlt",J8="Storniert"),"Erledigt",IF(OR(I8="",D8=""),"Prüfen",IF(D8&lt;'Parameter'!$B$5,"Sofort",IF(OR(D8&lt;='Parameter'!$B$5+'Parameter'!$B$6,I8&gt;='Parameter'!$B$7),"Hoch","Normal")))),"Prüfen"))</f>
        <v/>
      </c>
      <c r="L8" s="22" t="n">
        <v>46258</v>
      </c>
      <c r="M8" s="20">
        <f>IF(OR(A8="",D8="",I8="",I8&lt;=0),"",IFERROR(D8-'Parameter'!$B$5,""))</f>
        <v/>
      </c>
      <c r="N8" s="6">
        <f>IF(A8="","",IFERROR(IF(OR(C8="",D8="",G8="",J8=""),"Eingaben ergänzen",IF(D8&lt;C8,"Fälligkeit vor Rechnungsdatum prüfen",IF(H8&gt;G8,"Zahlbetrag prüfen",IF(AND(J8="Bezahlt",I8&gt;0),"Status/Zahlung prüfen",IF(AND(J8&lt;&gt;"Bezahlt",J8&lt;&gt;"Storniert",I8=0),"Status prüfen",IF(AND(L8&lt;&gt;"",L8&lt;'Parameter'!$B$5,J8&lt;&gt;"Bezahlt",J8&lt;&gt;"Storniert"),"Plantermin prüfen",IF(AND(L8&lt;&gt;"",L8&gt;D8,J8&lt;&gt;"Bezahlt",J8&lt;&gt;"Storniert"),"Plantermin nach Fälligkeit",""))))))),"Eingaben prüfen"))</f>
        <v/>
      </c>
    </row>
    <row r="9" ht="27" customHeight="1">
      <c r="A9" s="13" t="inlineStr">
        <is>
          <t>LV-2026-005</t>
        </is>
      </c>
      <c r="B9" s="13" t="inlineStr">
        <is>
          <t>Papierhain Hygienebedarf GmbH (fiktiv)</t>
        </is>
      </c>
      <c r="C9" s="22" t="n">
        <v>46264</v>
      </c>
      <c r="D9" s="22" t="n">
        <v>46294</v>
      </c>
      <c r="E9" s="13" t="inlineStr">
        <is>
          <t>Verbrauchsmaterial</t>
        </is>
      </c>
      <c r="F9" s="13" t="inlineStr">
        <is>
          <t>Objektleitung Süd</t>
        </is>
      </c>
      <c r="G9" s="15" t="n">
        <v>5200</v>
      </c>
      <c r="H9" s="15" t="n">
        <v>1000</v>
      </c>
      <c r="I9" s="5">
        <f>IF(OR(A9="",G9=""),"",IFERROR(IF(J9="Storniert",0,MAX(0,G9-IF(H9="",0,H9))),""))</f>
        <v/>
      </c>
      <c r="J9" s="16" t="inlineStr">
        <is>
          <t>Freigegeben</t>
        </is>
      </c>
      <c r="K9" s="17">
        <f>IF(A9="","",IFERROR(IF(OR(J9="Bezahlt",J9="Storniert"),"Erledigt",IF(OR(I9="",D9=""),"Prüfen",IF(D9&lt;'Parameter'!$B$5,"Sofort",IF(OR(D9&lt;='Parameter'!$B$5+'Parameter'!$B$6,I9&gt;='Parameter'!$B$7),"Hoch","Normal")))),"Prüfen"))</f>
        <v/>
      </c>
      <c r="L9" s="22" t="n">
        <v>46292</v>
      </c>
      <c r="M9" s="18">
        <f>IF(OR(A9="",D9="",I9="",I9&lt;=0),"",IFERROR(D9-'Parameter'!$B$5,""))</f>
        <v/>
      </c>
      <c r="N9" s="4">
        <f>IF(A9="","",IFERROR(IF(OR(C9="",D9="",G9="",J9=""),"Eingaben ergänzen",IF(D9&lt;C9,"Fälligkeit vor Rechnungsdatum prüfen",IF(H9&gt;G9,"Zahlbetrag prüfen",IF(AND(J9="Bezahlt",I9&gt;0),"Status/Zahlung prüfen",IF(AND(J9&lt;&gt;"Bezahlt",J9&lt;&gt;"Storniert",I9=0),"Status prüfen",IF(AND(L9&lt;&gt;"",L9&lt;'Parameter'!$B$5,J9&lt;&gt;"Bezahlt",J9&lt;&gt;"Storniert"),"Plantermin prüfen",IF(AND(L9&lt;&gt;"",L9&gt;D9,J9&lt;&gt;"Bezahlt",J9&lt;&gt;"Storniert"),"Plantermin nach Fälligkeit",""))))))),"Eingaben prüfen"))</f>
        <v/>
      </c>
    </row>
    <row r="10" ht="27" customHeight="1">
      <c r="A10" s="13" t="inlineStr">
        <is>
          <t>LV-2026-006</t>
        </is>
      </c>
      <c r="B10" s="13" t="inlineStr">
        <is>
          <t>Klarquadrat Maschinenservice GmbH (fiktiv)</t>
        </is>
      </c>
      <c r="C10" s="22" t="n">
        <v>46269</v>
      </c>
      <c r="D10" s="22" t="n">
        <v>46299</v>
      </c>
      <c r="E10" s="13" t="inlineStr">
        <is>
          <t>Maschinenwartung</t>
        </is>
      </c>
      <c r="F10" s="13" t="inlineStr">
        <is>
          <t>Disposition Technik</t>
        </is>
      </c>
      <c r="G10" s="15" t="n">
        <v>430.75</v>
      </c>
      <c r="H10" s="15" t="n">
        <v>0</v>
      </c>
      <c r="I10" s="7">
        <f>IF(OR(A10="",G10=""),"",IFERROR(IF(J10="Storniert",0,MAX(0,G10-IF(H10="",0,H10))),""))</f>
        <v/>
      </c>
      <c r="J10" s="16" t="inlineStr">
        <is>
          <t>Offen</t>
        </is>
      </c>
      <c r="K10" s="19">
        <f>IF(A10="","",IFERROR(IF(OR(J10="Bezahlt",J10="Storniert"),"Erledigt",IF(OR(I10="",D10=""),"Prüfen",IF(D10&lt;'Parameter'!$B$5,"Sofort",IF(OR(D10&lt;='Parameter'!$B$5+'Parameter'!$B$6,I10&gt;='Parameter'!$B$7),"Hoch","Normal")))),"Prüfen"))</f>
        <v/>
      </c>
      <c r="L10" s="22" t="n"/>
      <c r="M10" s="20">
        <f>IF(OR(A10="",D10="",I10="",I10&lt;=0),"",IFERROR(D10-'Parameter'!$B$5,""))</f>
        <v/>
      </c>
      <c r="N10" s="6">
        <f>IF(A10="","",IFERROR(IF(OR(C10="",D10="",G10="",J10=""),"Eingaben ergänzen",IF(D10&lt;C10,"Fälligkeit vor Rechnungsdatum prüfen",IF(H10&gt;G10,"Zahlbetrag prüfen",IF(AND(J10="Bezahlt",I10&gt;0),"Status/Zahlung prüfen",IF(AND(J10&lt;&gt;"Bezahlt",J10&lt;&gt;"Storniert",I10=0),"Status prüfen",IF(AND(L10&lt;&gt;"",L10&lt;'Parameter'!$B$5,J10&lt;&gt;"Bezahlt",J10&lt;&gt;"Storniert"),"Plantermin prüfen",IF(AND(L10&lt;&gt;"",L10&gt;D10,J10&lt;&gt;"Bezahlt",J10&lt;&gt;"Storniert"),"Plantermin nach Fälligkeit",""))))))),"Eingaben prüfen"))</f>
        <v/>
      </c>
    </row>
    <row r="11" ht="27" customHeight="1">
      <c r="A11" s="13" t="inlineStr">
        <is>
          <t>LV-2026-007</t>
        </is>
      </c>
      <c r="B11" s="13" t="inlineStr">
        <is>
          <t>Grünborste Verbrauchsmittel KG (fiktiv)</t>
        </is>
      </c>
      <c r="C11" s="22" t="n">
        <v>46244</v>
      </c>
      <c r="D11" s="22" t="n">
        <v>46274</v>
      </c>
      <c r="E11" s="13" t="inlineStr">
        <is>
          <t>Grundreinigung</t>
        </is>
      </c>
      <c r="F11" s="13" t="inlineStr">
        <is>
          <t>Objektleitung West</t>
        </is>
      </c>
      <c r="G11" s="15" t="n">
        <v>1875.2</v>
      </c>
      <c r="H11" s="15" t="n">
        <v>0</v>
      </c>
      <c r="I11" s="5">
        <f>IF(OR(A11="",G11=""),"",IFERROR(IF(J11="Storniert",0,MAX(0,G11-IF(H11="",0,H11))),""))</f>
        <v/>
      </c>
      <c r="J11" s="16" t="inlineStr">
        <is>
          <t>Freigegeben</t>
        </is>
      </c>
      <c r="K11" s="17">
        <f>IF(A11="","",IFERROR(IF(OR(J11="Bezahlt",J11="Storniert"),"Erledigt",IF(OR(I11="",D11=""),"Prüfen",IF(D11&lt;'Parameter'!$B$5,"Sofort",IF(OR(D11&lt;='Parameter'!$B$5+'Parameter'!$B$6,I11&gt;='Parameter'!$B$7),"Hoch","Normal")))),"Prüfen"))</f>
        <v/>
      </c>
      <c r="L11" s="22" t="n">
        <v>46274</v>
      </c>
      <c r="M11" s="18">
        <f>IF(OR(A11="",D11="",I11="",I11&lt;=0),"",IFERROR(D11-'Parameter'!$B$5,""))</f>
        <v/>
      </c>
      <c r="N11" s="4">
        <f>IF(A11="","",IFERROR(IF(OR(C11="",D11="",G11="",J11=""),"Eingaben ergänzen",IF(D11&lt;C11,"Fälligkeit vor Rechnungsdatum prüfen",IF(H11&gt;G11,"Zahlbetrag prüfen",IF(AND(J11="Bezahlt",I11&gt;0),"Status/Zahlung prüfen",IF(AND(J11&lt;&gt;"Bezahlt",J11&lt;&gt;"Storniert",I11=0),"Status prüfen",IF(AND(L11&lt;&gt;"",L11&lt;'Parameter'!$B$5,J11&lt;&gt;"Bezahlt",J11&lt;&gt;"Storniert"),"Plantermin prüfen",IF(AND(L11&lt;&gt;"",L11&gt;D11,J11&lt;&gt;"Bezahlt",J11&lt;&gt;"Storniert"),"Plantermin nach Fälligkeit",""))))))),"Eingaben prüfen"))</f>
        <v/>
      </c>
    </row>
    <row r="12" ht="27" customHeight="1">
      <c r="A12" s="13" t="inlineStr">
        <is>
          <t>LV-2026-008</t>
        </is>
      </c>
      <c r="B12" s="13" t="inlineStr">
        <is>
          <t>Wasserblau Dosiertechnik GmbH (fiktiv)</t>
        </is>
      </c>
      <c r="C12" s="22" t="n">
        <v>46224</v>
      </c>
      <c r="D12" s="22" t="n">
        <v>46254</v>
      </c>
      <c r="E12" s="13" t="inlineStr">
        <is>
          <t>Dosieranlagen</t>
        </is>
      </c>
      <c r="F12" s="13" t="inlineStr">
        <is>
          <t>Disposition Technik</t>
        </is>
      </c>
      <c r="G12" s="15" t="n">
        <v>760</v>
      </c>
      <c r="H12" s="15" t="n">
        <v>760</v>
      </c>
      <c r="I12" s="7">
        <f>IF(OR(A12="",G12=""),"",IFERROR(IF(J12="Storniert",0,MAX(0,G12-IF(H12="",0,H12))),""))</f>
        <v/>
      </c>
      <c r="J12" s="16" t="inlineStr">
        <is>
          <t>Bezahlt</t>
        </is>
      </c>
      <c r="K12" s="19">
        <f>IF(A12="","",IFERROR(IF(OR(J12="Bezahlt",J12="Storniert"),"Erledigt",IF(OR(I12="",D12=""),"Prüfen",IF(D12&lt;'Parameter'!$B$5,"Sofort",IF(OR(D12&lt;='Parameter'!$B$5+'Parameter'!$B$6,I12&gt;='Parameter'!$B$7),"Hoch","Normal")))),"Prüfen"))</f>
        <v/>
      </c>
      <c r="L12" s="22" t="n">
        <v>46253</v>
      </c>
      <c r="M12" s="20">
        <f>IF(OR(A12="",D12="",I12="",I12&lt;=0),"",IFERROR(D12-'Parameter'!$B$5,""))</f>
        <v/>
      </c>
      <c r="N12" s="6">
        <f>IF(A12="","",IFERROR(IF(OR(C12="",D12="",G12="",J12=""),"Eingaben ergänzen",IF(D12&lt;C12,"Fälligkeit vor Rechnungsdatum prüfen",IF(H12&gt;G12,"Zahlbetrag prüfen",IF(AND(J12="Bezahlt",I12&gt;0),"Status/Zahlung prüfen",IF(AND(J12&lt;&gt;"Bezahlt",J12&lt;&gt;"Storniert",I12=0),"Status prüfen",IF(AND(L12&lt;&gt;"",L12&lt;'Parameter'!$B$5,J12&lt;&gt;"Bezahlt",J12&lt;&gt;"Storniert"),"Plantermin prüfen",IF(AND(L12&lt;&gt;"",L12&gt;D12,J12&lt;&gt;"Bezahlt",J12&lt;&gt;"Storniert"),"Plantermin nach Fälligkeit",""))))))),"Eingaben prüfen"))</f>
        <v/>
      </c>
    </row>
    <row r="13" ht="27" customHeight="1">
      <c r="A13" s="13" t="inlineStr">
        <is>
          <t>LV-2026-009</t>
        </is>
      </c>
      <c r="B13" s="13" t="inlineStr">
        <is>
          <t>Reinraumfink Zubehörhandel GmbH (fiktiv)</t>
        </is>
      </c>
      <c r="C13" s="22" t="n">
        <v>46266</v>
      </c>
      <c r="D13" s="22" t="n">
        <v>46279</v>
      </c>
      <c r="E13" s="13" t="inlineStr">
        <is>
          <t>Glasreinigung</t>
        </is>
      </c>
      <c r="F13" s="13" t="inlineStr">
        <is>
          <t>Objektleitung Ost</t>
        </is>
      </c>
      <c r="G13" s="15" t="n">
        <v>645.9</v>
      </c>
      <c r="H13" s="15" t="n">
        <v>0</v>
      </c>
      <c r="I13" s="5">
        <f>IF(OR(A13="",G13=""),"",IFERROR(IF(J13="Storniert",0,MAX(0,G13-IF(H13="",0,H13))),""))</f>
        <v/>
      </c>
      <c r="J13" s="16" t="inlineStr">
        <is>
          <t>Zur Prüfung</t>
        </is>
      </c>
      <c r="K13" s="17">
        <f>IF(A13="","",IFERROR(IF(OR(J13="Bezahlt",J13="Storniert"),"Erledigt",IF(OR(I13="",D13=""),"Prüfen",IF(D13&lt;'Parameter'!$B$5,"Sofort",IF(OR(D13&lt;='Parameter'!$B$5+'Parameter'!$B$6,I13&gt;='Parameter'!$B$7),"Hoch","Normal")))),"Prüfen"))</f>
        <v/>
      </c>
      <c r="L13" s="22" t="n"/>
      <c r="M13" s="18">
        <f>IF(OR(A13="",D13="",I13="",I13&lt;=0),"",IFERROR(D13-'Parameter'!$B$5,""))</f>
        <v/>
      </c>
      <c r="N13" s="4">
        <f>IF(A13="","",IFERROR(IF(OR(C13="",D13="",G13="",J13=""),"Eingaben ergänzen",IF(D13&lt;C13,"Fälligkeit vor Rechnungsdatum prüfen",IF(H13&gt;G13,"Zahlbetrag prüfen",IF(AND(J13="Bezahlt",I13&gt;0),"Status/Zahlung prüfen",IF(AND(J13&lt;&gt;"Bezahlt",J13&lt;&gt;"Storniert",I13=0),"Status prüfen",IF(AND(L13&lt;&gt;"",L13&lt;'Parameter'!$B$5,J13&lt;&gt;"Bezahlt",J13&lt;&gt;"Storniert"),"Plantermin prüfen",IF(AND(L13&lt;&gt;"",L13&gt;D13,J13&lt;&gt;"Bezahlt",J13&lt;&gt;"Storniert"),"Plantermin nach Fälligkeit",""))))))),"Eingaben prüfen"))</f>
        <v/>
      </c>
    </row>
    <row r="14" ht="27" customHeight="1">
      <c r="A14" s="13" t="inlineStr">
        <is>
          <t>LV-2026-010</t>
        </is>
      </c>
      <c r="B14" s="13" t="inlineStr">
        <is>
          <t>Silberflaum Arbeitstextilien GmbH (fiktiv)</t>
        </is>
      </c>
      <c r="C14" s="22" t="n">
        <v>46262</v>
      </c>
      <c r="D14" s="22" t="n">
        <v>46309</v>
      </c>
      <c r="E14" s="13" t="inlineStr">
        <is>
          <t>Arbeitskleidung</t>
        </is>
      </c>
      <c r="F14" s="13" t="inlineStr">
        <is>
          <t>Disposition Material</t>
        </is>
      </c>
      <c r="G14" s="15" t="n">
        <v>2980</v>
      </c>
      <c r="H14" s="15" t="n">
        <v>0</v>
      </c>
      <c r="I14" s="7">
        <f>IF(OR(A14="",G14=""),"",IFERROR(IF(J14="Storniert",0,MAX(0,G14-IF(H14="",0,H14))),""))</f>
        <v/>
      </c>
      <c r="J14" s="16" t="inlineStr">
        <is>
          <t>Zahlung geplant</t>
        </is>
      </c>
      <c r="K14" s="19">
        <f>IF(A14="","",IFERROR(IF(OR(J14="Bezahlt",J14="Storniert"),"Erledigt",IF(OR(I14="",D14=""),"Prüfen",IF(D14&lt;'Parameter'!$B$5,"Sofort",IF(OR(D14&lt;='Parameter'!$B$5+'Parameter'!$B$6,I14&gt;='Parameter'!$B$7),"Hoch","Normal")))),"Prüfen"))</f>
        <v/>
      </c>
      <c r="L14" s="22" t="n">
        <v>46302</v>
      </c>
      <c r="M14" s="20">
        <f>IF(OR(A14="",D14="",I14="",I14&lt;=0),"",IFERROR(D14-'Parameter'!$B$5,""))</f>
        <v/>
      </c>
      <c r="N14" s="6">
        <f>IF(A14="","",IFERROR(IF(OR(C14="",D14="",G14="",J14=""),"Eingaben ergänzen",IF(D14&lt;C14,"Fälligkeit vor Rechnungsdatum prüfen",IF(H14&gt;G14,"Zahlbetrag prüfen",IF(AND(J14="Bezahlt",I14&gt;0),"Status/Zahlung prüfen",IF(AND(J14&lt;&gt;"Bezahlt",J14&lt;&gt;"Storniert",I14=0),"Status prüfen",IF(AND(L14&lt;&gt;"",L14&lt;'Parameter'!$B$5,J14&lt;&gt;"Bezahlt",J14&lt;&gt;"Storniert"),"Plantermin prüfen",IF(AND(L14&lt;&gt;"",L14&gt;D14,J14&lt;&gt;"Bezahlt",J14&lt;&gt;"Storniert"),"Plantermin nach Fälligkeit",""))))))),"Eingaben prüfen"))</f>
        <v/>
      </c>
    </row>
    <row r="15" ht="27" customHeight="1">
      <c r="A15" s="13" t="n"/>
      <c r="B15" s="13" t="n"/>
      <c r="C15" s="22" t="n"/>
      <c r="D15" s="22" t="n"/>
      <c r="E15" s="13" t="n"/>
      <c r="F15" s="13" t="n"/>
      <c r="G15" s="15" t="n"/>
      <c r="H15" s="15" t="n"/>
      <c r="I15" s="5">
        <f>IF(OR(A15="",G15=""),"",IFERROR(IF(J15="Storniert",0,MAX(0,G15-IF(H15="",0,H15))),""))</f>
        <v/>
      </c>
      <c r="J15" s="16" t="n"/>
      <c r="K15" s="17">
        <f>IF(A15="","",IFERROR(IF(OR(J15="Bezahlt",J15="Storniert"),"Erledigt",IF(OR(I15="",D15=""),"Prüfen",IF(D15&lt;'Parameter'!$B$5,"Sofort",IF(OR(D15&lt;='Parameter'!$B$5+'Parameter'!$B$6,I15&gt;='Parameter'!$B$7),"Hoch","Normal")))),"Prüfen"))</f>
        <v/>
      </c>
      <c r="L15" s="22" t="n"/>
      <c r="M15" s="18">
        <f>IF(OR(A15="",D15="",I15="",I15&lt;=0),"",IFERROR(D15-'Parameter'!$B$5,""))</f>
        <v/>
      </c>
      <c r="N15" s="4">
        <f>IF(A15="","",IFERROR(IF(OR(C15="",D15="",G15="",J15=""),"Eingaben ergänzen",IF(D15&lt;C15,"Fälligkeit vor Rechnungsdatum prüfen",IF(H15&gt;G15,"Zahlbetrag prüfen",IF(AND(J15="Bezahlt",I15&gt;0),"Status/Zahlung prüfen",IF(AND(J15&lt;&gt;"Bezahlt",J15&lt;&gt;"Storniert",I15=0),"Status prüfen",IF(AND(L15&lt;&gt;"",L15&lt;'Parameter'!$B$5,J15&lt;&gt;"Bezahlt",J15&lt;&gt;"Storniert"),"Plantermin prüfen",IF(AND(L15&lt;&gt;"",L15&gt;D15,J15&lt;&gt;"Bezahlt",J15&lt;&gt;"Storniert"),"Plantermin nach Fälligkeit",""))))))),"Eingaben prüfen"))</f>
        <v/>
      </c>
    </row>
    <row r="16" ht="27" customHeight="1">
      <c r="A16" s="13" t="n"/>
      <c r="B16" s="13" t="n"/>
      <c r="C16" s="22" t="n"/>
      <c r="D16" s="22" t="n"/>
      <c r="E16" s="13" t="n"/>
      <c r="F16" s="13" t="n"/>
      <c r="G16" s="15" t="n"/>
      <c r="H16" s="15" t="n"/>
      <c r="I16" s="7">
        <f>IF(OR(A16="",G16=""),"",IFERROR(IF(J16="Storniert",0,MAX(0,G16-IF(H16="",0,H16))),""))</f>
        <v/>
      </c>
      <c r="J16" s="16" t="n"/>
      <c r="K16" s="19">
        <f>IF(A16="","",IFERROR(IF(OR(J16="Bezahlt",J16="Storniert"),"Erledigt",IF(OR(I16="",D16=""),"Prüfen",IF(D16&lt;'Parameter'!$B$5,"Sofort",IF(OR(D16&lt;='Parameter'!$B$5+'Parameter'!$B$6,I16&gt;='Parameter'!$B$7),"Hoch","Normal")))),"Prüfen"))</f>
        <v/>
      </c>
      <c r="L16" s="22" t="n"/>
      <c r="M16" s="20">
        <f>IF(OR(A16="",D16="",I16="",I16&lt;=0),"",IFERROR(D16-'Parameter'!$B$5,""))</f>
        <v/>
      </c>
      <c r="N16" s="6">
        <f>IF(A16="","",IFERROR(IF(OR(C16="",D16="",G16="",J16=""),"Eingaben ergänzen",IF(D16&lt;C16,"Fälligkeit vor Rechnungsdatum prüfen",IF(H16&gt;G16,"Zahlbetrag prüfen",IF(AND(J16="Bezahlt",I16&gt;0),"Status/Zahlung prüfen",IF(AND(J16&lt;&gt;"Bezahlt",J16&lt;&gt;"Storniert",I16=0),"Status prüfen",IF(AND(L16&lt;&gt;"",L16&lt;'Parameter'!$B$5,J16&lt;&gt;"Bezahlt",J16&lt;&gt;"Storniert"),"Plantermin prüfen",IF(AND(L16&lt;&gt;"",L16&gt;D16,J16&lt;&gt;"Bezahlt",J16&lt;&gt;"Storniert"),"Plantermin nach Fälligkeit",""))))))),"Eingaben prüfen"))</f>
        <v/>
      </c>
    </row>
    <row r="17" ht="27" customHeight="1">
      <c r="A17" s="13" t="n"/>
      <c r="B17" s="13" t="n"/>
      <c r="C17" s="22" t="n"/>
      <c r="D17" s="22" t="n"/>
      <c r="E17" s="13" t="n"/>
      <c r="F17" s="13" t="n"/>
      <c r="G17" s="15" t="n"/>
      <c r="H17" s="15" t="n"/>
      <c r="I17" s="5">
        <f>IF(OR(A17="",G17=""),"",IFERROR(IF(J17="Storniert",0,MAX(0,G17-IF(H17="",0,H17))),""))</f>
        <v/>
      </c>
      <c r="J17" s="16" t="n"/>
      <c r="K17" s="17">
        <f>IF(A17="","",IFERROR(IF(OR(J17="Bezahlt",J17="Storniert"),"Erledigt",IF(OR(I17="",D17=""),"Prüfen",IF(D17&lt;'Parameter'!$B$5,"Sofort",IF(OR(D17&lt;='Parameter'!$B$5+'Parameter'!$B$6,I17&gt;='Parameter'!$B$7),"Hoch","Normal")))),"Prüfen"))</f>
        <v/>
      </c>
      <c r="L17" s="22" t="n"/>
      <c r="M17" s="18">
        <f>IF(OR(A17="",D17="",I17="",I17&lt;=0),"",IFERROR(D17-'Parameter'!$B$5,""))</f>
        <v/>
      </c>
      <c r="N17" s="4">
        <f>IF(A17="","",IFERROR(IF(OR(C17="",D17="",G17="",J17=""),"Eingaben ergänzen",IF(D17&lt;C17,"Fälligkeit vor Rechnungsdatum prüfen",IF(H17&gt;G17,"Zahlbetrag prüfen",IF(AND(J17="Bezahlt",I17&gt;0),"Status/Zahlung prüfen",IF(AND(J17&lt;&gt;"Bezahlt",J17&lt;&gt;"Storniert",I17=0),"Status prüfen",IF(AND(L17&lt;&gt;"",L17&lt;'Parameter'!$B$5,J17&lt;&gt;"Bezahlt",J17&lt;&gt;"Storniert"),"Plantermin prüfen",IF(AND(L17&lt;&gt;"",L17&gt;D17,J17&lt;&gt;"Bezahlt",J17&lt;&gt;"Storniert"),"Plantermin nach Fälligkeit",""))))))),"Eingaben prüfen"))</f>
        <v/>
      </c>
    </row>
    <row r="18" ht="27" customHeight="1">
      <c r="A18" s="13" t="n"/>
      <c r="B18" s="13" t="n"/>
      <c r="C18" s="22" t="n"/>
      <c r="D18" s="22" t="n"/>
      <c r="E18" s="13" t="n"/>
      <c r="F18" s="13" t="n"/>
      <c r="G18" s="15" t="n"/>
      <c r="H18" s="15" t="n"/>
      <c r="I18" s="7">
        <f>IF(OR(A18="",G18=""),"",IFERROR(IF(J18="Storniert",0,MAX(0,G18-IF(H18="",0,H18))),""))</f>
        <v/>
      </c>
      <c r="J18" s="16" t="n"/>
      <c r="K18" s="19">
        <f>IF(A18="","",IFERROR(IF(OR(J18="Bezahlt",J18="Storniert"),"Erledigt",IF(OR(I18="",D18=""),"Prüfen",IF(D18&lt;'Parameter'!$B$5,"Sofort",IF(OR(D18&lt;='Parameter'!$B$5+'Parameter'!$B$6,I18&gt;='Parameter'!$B$7),"Hoch","Normal")))),"Prüfen"))</f>
        <v/>
      </c>
      <c r="L18" s="22" t="n"/>
      <c r="M18" s="20">
        <f>IF(OR(A18="",D18="",I18="",I18&lt;=0),"",IFERROR(D18-'Parameter'!$B$5,""))</f>
        <v/>
      </c>
      <c r="N18" s="6">
        <f>IF(A18="","",IFERROR(IF(OR(C18="",D18="",G18="",J18=""),"Eingaben ergänzen",IF(D18&lt;C18,"Fälligkeit vor Rechnungsdatum prüfen",IF(H18&gt;G18,"Zahlbetrag prüfen",IF(AND(J18="Bezahlt",I18&gt;0),"Status/Zahlung prüfen",IF(AND(J18&lt;&gt;"Bezahlt",J18&lt;&gt;"Storniert",I18=0),"Status prüfen",IF(AND(L18&lt;&gt;"",L18&lt;'Parameter'!$B$5,J18&lt;&gt;"Bezahlt",J18&lt;&gt;"Storniert"),"Plantermin prüfen",IF(AND(L18&lt;&gt;"",L18&gt;D18,J18&lt;&gt;"Bezahlt",J18&lt;&gt;"Storniert"),"Plantermin nach Fälligkeit",""))))))),"Eingaben prüfen"))</f>
        <v/>
      </c>
    </row>
    <row r="19" ht="27" customHeight="1">
      <c r="A19" s="13" t="n"/>
      <c r="B19" s="13" t="n"/>
      <c r="C19" s="22" t="n"/>
      <c r="D19" s="22" t="n"/>
      <c r="E19" s="13" t="n"/>
      <c r="F19" s="13" t="n"/>
      <c r="G19" s="15" t="n"/>
      <c r="H19" s="15" t="n"/>
      <c r="I19" s="5">
        <f>IF(OR(A19="",G19=""),"",IFERROR(IF(J19="Storniert",0,MAX(0,G19-IF(H19="",0,H19))),""))</f>
        <v/>
      </c>
      <c r="J19" s="16" t="n"/>
      <c r="K19" s="17">
        <f>IF(A19="","",IFERROR(IF(OR(J19="Bezahlt",J19="Storniert"),"Erledigt",IF(OR(I19="",D19=""),"Prüfen",IF(D19&lt;'Parameter'!$B$5,"Sofort",IF(OR(D19&lt;='Parameter'!$B$5+'Parameter'!$B$6,I19&gt;='Parameter'!$B$7),"Hoch","Normal")))),"Prüfen"))</f>
        <v/>
      </c>
      <c r="L19" s="22" t="n"/>
      <c r="M19" s="18">
        <f>IF(OR(A19="",D19="",I19="",I19&lt;=0),"",IFERROR(D19-'Parameter'!$B$5,""))</f>
        <v/>
      </c>
      <c r="N19" s="4">
        <f>IF(A19="","",IFERROR(IF(OR(C19="",D19="",G19="",J19=""),"Eingaben ergänzen",IF(D19&lt;C19,"Fälligkeit vor Rechnungsdatum prüfen",IF(H19&gt;G19,"Zahlbetrag prüfen",IF(AND(J19="Bezahlt",I19&gt;0),"Status/Zahlung prüfen",IF(AND(J19&lt;&gt;"Bezahlt",J19&lt;&gt;"Storniert",I19=0),"Status prüfen",IF(AND(L19&lt;&gt;"",L19&lt;'Parameter'!$B$5,J19&lt;&gt;"Bezahlt",J19&lt;&gt;"Storniert"),"Plantermin prüfen",IF(AND(L19&lt;&gt;"",L19&gt;D19,J19&lt;&gt;"Bezahlt",J19&lt;&gt;"Storniert"),"Plantermin nach Fälligkeit",""))))))),"Eingaben prüfen"))</f>
        <v/>
      </c>
    </row>
    <row r="20" ht="27" customHeight="1">
      <c r="A20" s="13" t="n"/>
      <c r="B20" s="13" t="n"/>
      <c r="C20" s="22" t="n"/>
      <c r="D20" s="22" t="n"/>
      <c r="E20" s="13" t="n"/>
      <c r="F20" s="13" t="n"/>
      <c r="G20" s="15" t="n"/>
      <c r="H20" s="15" t="n"/>
      <c r="I20" s="7">
        <f>IF(OR(A20="",G20=""),"",IFERROR(IF(J20="Storniert",0,MAX(0,G20-IF(H20="",0,H20))),""))</f>
        <v/>
      </c>
      <c r="J20" s="16" t="n"/>
      <c r="K20" s="19">
        <f>IF(A20="","",IFERROR(IF(OR(J20="Bezahlt",J20="Storniert"),"Erledigt",IF(OR(I20="",D20=""),"Prüfen",IF(D20&lt;'Parameter'!$B$5,"Sofort",IF(OR(D20&lt;='Parameter'!$B$5+'Parameter'!$B$6,I20&gt;='Parameter'!$B$7),"Hoch","Normal")))),"Prüfen"))</f>
        <v/>
      </c>
      <c r="L20" s="22" t="n"/>
      <c r="M20" s="20">
        <f>IF(OR(A20="",D20="",I20="",I20&lt;=0),"",IFERROR(D20-'Parameter'!$B$5,""))</f>
        <v/>
      </c>
      <c r="N20" s="6">
        <f>IF(A20="","",IFERROR(IF(OR(C20="",D20="",G20="",J20=""),"Eingaben ergänzen",IF(D20&lt;C20,"Fälligkeit vor Rechnungsdatum prüfen",IF(H20&gt;G20,"Zahlbetrag prüfen",IF(AND(J20="Bezahlt",I20&gt;0),"Status/Zahlung prüfen",IF(AND(J20&lt;&gt;"Bezahlt",J20&lt;&gt;"Storniert",I20=0),"Status prüfen",IF(AND(L20&lt;&gt;"",L20&lt;'Parameter'!$B$5,J20&lt;&gt;"Bezahlt",J20&lt;&gt;"Storniert"),"Plantermin prüfen",IF(AND(L20&lt;&gt;"",L20&gt;D20,J20&lt;&gt;"Bezahlt",J20&lt;&gt;"Storniert"),"Plantermin nach Fälligkeit",""))))))),"Eingaben prüfen"))</f>
        <v/>
      </c>
    </row>
    <row r="21" ht="27" customHeight="1">
      <c r="A21" s="13" t="n"/>
      <c r="B21" s="13" t="n"/>
      <c r="C21" s="22" t="n"/>
      <c r="D21" s="22" t="n"/>
      <c r="E21" s="13" t="n"/>
      <c r="F21" s="13" t="n"/>
      <c r="G21" s="15" t="n"/>
      <c r="H21" s="15" t="n"/>
      <c r="I21" s="5">
        <f>IF(OR(A21="",G21=""),"",IFERROR(IF(J21="Storniert",0,MAX(0,G21-IF(H21="",0,H21))),""))</f>
        <v/>
      </c>
      <c r="J21" s="16" t="n"/>
      <c r="K21" s="17">
        <f>IF(A21="","",IFERROR(IF(OR(J21="Bezahlt",J21="Storniert"),"Erledigt",IF(OR(I21="",D21=""),"Prüfen",IF(D21&lt;'Parameter'!$B$5,"Sofort",IF(OR(D21&lt;='Parameter'!$B$5+'Parameter'!$B$6,I21&gt;='Parameter'!$B$7),"Hoch","Normal")))),"Prüfen"))</f>
        <v/>
      </c>
      <c r="L21" s="22" t="n"/>
      <c r="M21" s="18">
        <f>IF(OR(A21="",D21="",I21="",I21&lt;=0),"",IFERROR(D21-'Parameter'!$B$5,""))</f>
        <v/>
      </c>
      <c r="N21" s="4">
        <f>IF(A21="","",IFERROR(IF(OR(C21="",D21="",G21="",J21=""),"Eingaben ergänzen",IF(D21&lt;C21,"Fälligkeit vor Rechnungsdatum prüfen",IF(H21&gt;G21,"Zahlbetrag prüfen",IF(AND(J21="Bezahlt",I21&gt;0),"Status/Zahlung prüfen",IF(AND(J21&lt;&gt;"Bezahlt",J21&lt;&gt;"Storniert",I21=0),"Status prüfen",IF(AND(L21&lt;&gt;"",L21&lt;'Parameter'!$B$5,J21&lt;&gt;"Bezahlt",J21&lt;&gt;"Storniert"),"Plantermin prüfen",IF(AND(L21&lt;&gt;"",L21&gt;D21,J21&lt;&gt;"Bezahlt",J21&lt;&gt;"Storniert"),"Plantermin nach Fälligkeit",""))))))),"Eingaben prüfen"))</f>
        <v/>
      </c>
    </row>
    <row r="22" ht="27" customHeight="1">
      <c r="A22" s="13" t="n"/>
      <c r="B22" s="13" t="n"/>
      <c r="C22" s="22" t="n"/>
      <c r="D22" s="22" t="n"/>
      <c r="E22" s="13" t="n"/>
      <c r="F22" s="13" t="n"/>
      <c r="G22" s="15" t="n"/>
      <c r="H22" s="15" t="n"/>
      <c r="I22" s="7">
        <f>IF(OR(A22="",G22=""),"",IFERROR(IF(J22="Storniert",0,MAX(0,G22-IF(H22="",0,H22))),""))</f>
        <v/>
      </c>
      <c r="J22" s="16" t="n"/>
      <c r="K22" s="19">
        <f>IF(A22="","",IFERROR(IF(OR(J22="Bezahlt",J22="Storniert"),"Erledigt",IF(OR(I22="",D22=""),"Prüfen",IF(D22&lt;'Parameter'!$B$5,"Sofort",IF(OR(D22&lt;='Parameter'!$B$5+'Parameter'!$B$6,I22&gt;='Parameter'!$B$7),"Hoch","Normal")))),"Prüfen"))</f>
        <v/>
      </c>
      <c r="L22" s="22" t="n"/>
      <c r="M22" s="20">
        <f>IF(OR(A22="",D22="",I22="",I22&lt;=0),"",IFERROR(D22-'Parameter'!$B$5,""))</f>
        <v/>
      </c>
      <c r="N22" s="6">
        <f>IF(A22="","",IFERROR(IF(OR(C22="",D22="",G22="",J22=""),"Eingaben ergänzen",IF(D22&lt;C22,"Fälligkeit vor Rechnungsdatum prüfen",IF(H22&gt;G22,"Zahlbetrag prüfen",IF(AND(J22="Bezahlt",I22&gt;0),"Status/Zahlung prüfen",IF(AND(J22&lt;&gt;"Bezahlt",J22&lt;&gt;"Storniert",I22=0),"Status prüfen",IF(AND(L22&lt;&gt;"",L22&lt;'Parameter'!$B$5,J22&lt;&gt;"Bezahlt",J22&lt;&gt;"Storniert"),"Plantermin prüfen",IF(AND(L22&lt;&gt;"",L22&gt;D22,J22&lt;&gt;"Bezahlt",J22&lt;&gt;"Storniert"),"Plantermin nach Fälligkeit",""))))))),"Eingaben prüfen"))</f>
        <v/>
      </c>
    </row>
    <row r="23" ht="27" customHeight="1">
      <c r="A23" s="13" t="n"/>
      <c r="B23" s="13" t="n"/>
      <c r="C23" s="22" t="n"/>
      <c r="D23" s="22" t="n"/>
      <c r="E23" s="13" t="n"/>
      <c r="F23" s="13" t="n"/>
      <c r="G23" s="15" t="n"/>
      <c r="H23" s="15" t="n"/>
      <c r="I23" s="5">
        <f>IF(OR(A23="",G23=""),"",IFERROR(IF(J23="Storniert",0,MAX(0,G23-IF(H23="",0,H23))),""))</f>
        <v/>
      </c>
      <c r="J23" s="16" t="n"/>
      <c r="K23" s="17">
        <f>IF(A23="","",IFERROR(IF(OR(J23="Bezahlt",J23="Storniert"),"Erledigt",IF(OR(I23="",D23=""),"Prüfen",IF(D23&lt;'Parameter'!$B$5,"Sofort",IF(OR(D23&lt;='Parameter'!$B$5+'Parameter'!$B$6,I23&gt;='Parameter'!$B$7),"Hoch","Normal")))),"Prüfen"))</f>
        <v/>
      </c>
      <c r="L23" s="22" t="n"/>
      <c r="M23" s="18">
        <f>IF(OR(A23="",D23="",I23="",I23&lt;=0),"",IFERROR(D23-'Parameter'!$B$5,""))</f>
        <v/>
      </c>
      <c r="N23" s="4">
        <f>IF(A23="","",IFERROR(IF(OR(C23="",D23="",G23="",J23=""),"Eingaben ergänzen",IF(D23&lt;C23,"Fälligkeit vor Rechnungsdatum prüfen",IF(H23&gt;G23,"Zahlbetrag prüfen",IF(AND(J23="Bezahlt",I23&gt;0),"Status/Zahlung prüfen",IF(AND(J23&lt;&gt;"Bezahlt",J23&lt;&gt;"Storniert",I23=0),"Status prüfen",IF(AND(L23&lt;&gt;"",L23&lt;'Parameter'!$B$5,J23&lt;&gt;"Bezahlt",J23&lt;&gt;"Storniert"),"Plantermin prüfen",IF(AND(L23&lt;&gt;"",L23&gt;D23,J23&lt;&gt;"Bezahlt",J23&lt;&gt;"Storniert"),"Plantermin nach Fälligkeit",""))))))),"Eingaben prüfen"))</f>
        <v/>
      </c>
    </row>
    <row r="24" ht="27" customHeight="1">
      <c r="A24" s="13" t="n"/>
      <c r="B24" s="13" t="n"/>
      <c r="C24" s="22" t="n"/>
      <c r="D24" s="22" t="n"/>
      <c r="E24" s="13" t="n"/>
      <c r="F24" s="13" t="n"/>
      <c r="G24" s="15" t="n"/>
      <c r="H24" s="15" t="n"/>
      <c r="I24" s="7">
        <f>IF(OR(A24="",G24=""),"",IFERROR(IF(J24="Storniert",0,MAX(0,G24-IF(H24="",0,H24))),""))</f>
        <v/>
      </c>
      <c r="J24" s="16" t="n"/>
      <c r="K24" s="19">
        <f>IF(A24="","",IFERROR(IF(OR(J24="Bezahlt",J24="Storniert"),"Erledigt",IF(OR(I24="",D24=""),"Prüfen",IF(D24&lt;'Parameter'!$B$5,"Sofort",IF(OR(D24&lt;='Parameter'!$B$5+'Parameter'!$B$6,I24&gt;='Parameter'!$B$7),"Hoch","Normal")))),"Prüfen"))</f>
        <v/>
      </c>
      <c r="L24" s="22" t="n"/>
      <c r="M24" s="20">
        <f>IF(OR(A24="",D24="",I24="",I24&lt;=0),"",IFERROR(D24-'Parameter'!$B$5,""))</f>
        <v/>
      </c>
      <c r="N24" s="6">
        <f>IF(A24="","",IFERROR(IF(OR(C24="",D24="",G24="",J24=""),"Eingaben ergänzen",IF(D24&lt;C24,"Fälligkeit vor Rechnungsdatum prüfen",IF(H24&gt;G24,"Zahlbetrag prüfen",IF(AND(J24="Bezahlt",I24&gt;0),"Status/Zahlung prüfen",IF(AND(J24&lt;&gt;"Bezahlt",J24&lt;&gt;"Storniert",I24=0),"Status prüfen",IF(AND(L24&lt;&gt;"",L24&lt;'Parameter'!$B$5,J24&lt;&gt;"Bezahlt",J24&lt;&gt;"Storniert"),"Plantermin prüfen",IF(AND(L24&lt;&gt;"",L24&gt;D24,J24&lt;&gt;"Bezahlt",J24&lt;&gt;"Storniert"),"Plantermin nach Fälligkeit",""))))))),"Eingaben prüfen"))</f>
        <v/>
      </c>
    </row>
    <row r="25" ht="27" customHeight="1">
      <c r="A25" s="13" t="n"/>
      <c r="B25" s="13" t="n"/>
      <c r="C25" s="22" t="n"/>
      <c r="D25" s="22" t="n"/>
      <c r="E25" s="13" t="n"/>
      <c r="F25" s="13" t="n"/>
      <c r="G25" s="15" t="n"/>
      <c r="H25" s="15" t="n"/>
      <c r="I25" s="5">
        <f>IF(OR(A25="",G25=""),"",IFERROR(IF(J25="Storniert",0,MAX(0,G25-IF(H25="",0,H25))),""))</f>
        <v/>
      </c>
      <c r="J25" s="16" t="n"/>
      <c r="K25" s="17">
        <f>IF(A25="","",IFERROR(IF(OR(J25="Bezahlt",J25="Storniert"),"Erledigt",IF(OR(I25="",D25=""),"Prüfen",IF(D25&lt;'Parameter'!$B$5,"Sofort",IF(OR(D25&lt;='Parameter'!$B$5+'Parameter'!$B$6,I25&gt;='Parameter'!$B$7),"Hoch","Normal")))),"Prüfen"))</f>
        <v/>
      </c>
      <c r="L25" s="22" t="n"/>
      <c r="M25" s="18">
        <f>IF(OR(A25="",D25="",I25="",I25&lt;=0),"",IFERROR(D25-'Parameter'!$B$5,""))</f>
        <v/>
      </c>
      <c r="N25" s="4">
        <f>IF(A25="","",IFERROR(IF(OR(C25="",D25="",G25="",J25=""),"Eingaben ergänzen",IF(D25&lt;C25,"Fälligkeit vor Rechnungsdatum prüfen",IF(H25&gt;G25,"Zahlbetrag prüfen",IF(AND(J25="Bezahlt",I25&gt;0),"Status/Zahlung prüfen",IF(AND(J25&lt;&gt;"Bezahlt",J25&lt;&gt;"Storniert",I25=0),"Status prüfen",IF(AND(L25&lt;&gt;"",L25&lt;'Parameter'!$B$5,J25&lt;&gt;"Bezahlt",J25&lt;&gt;"Storniert"),"Plantermin prüfen",IF(AND(L25&lt;&gt;"",L25&gt;D25,J25&lt;&gt;"Bezahlt",J25&lt;&gt;"Storniert"),"Plantermin nach Fälligkeit",""))))))),"Eingaben prüfen"))</f>
        <v/>
      </c>
    </row>
    <row r="26" ht="27" customHeight="1">
      <c r="A26" s="13" t="n"/>
      <c r="B26" s="13" t="n"/>
      <c r="C26" s="22" t="n"/>
      <c r="D26" s="22" t="n"/>
      <c r="E26" s="13" t="n"/>
      <c r="F26" s="13" t="n"/>
      <c r="G26" s="15" t="n"/>
      <c r="H26" s="15" t="n"/>
      <c r="I26" s="7">
        <f>IF(OR(A26="",G26=""),"",IFERROR(IF(J26="Storniert",0,MAX(0,G26-IF(H26="",0,H26))),""))</f>
        <v/>
      </c>
      <c r="J26" s="16" t="n"/>
      <c r="K26" s="19">
        <f>IF(A26="","",IFERROR(IF(OR(J26="Bezahlt",J26="Storniert"),"Erledigt",IF(OR(I26="",D26=""),"Prüfen",IF(D26&lt;'Parameter'!$B$5,"Sofort",IF(OR(D26&lt;='Parameter'!$B$5+'Parameter'!$B$6,I26&gt;='Parameter'!$B$7),"Hoch","Normal")))),"Prüfen"))</f>
        <v/>
      </c>
      <c r="L26" s="22" t="n"/>
      <c r="M26" s="20">
        <f>IF(OR(A26="",D26="",I26="",I26&lt;=0),"",IFERROR(D26-'Parameter'!$B$5,""))</f>
        <v/>
      </c>
      <c r="N26" s="6">
        <f>IF(A26="","",IFERROR(IF(OR(C26="",D26="",G26="",J26=""),"Eingaben ergänzen",IF(D26&lt;C26,"Fälligkeit vor Rechnungsdatum prüfen",IF(H26&gt;G26,"Zahlbetrag prüfen",IF(AND(J26="Bezahlt",I26&gt;0),"Status/Zahlung prüfen",IF(AND(J26&lt;&gt;"Bezahlt",J26&lt;&gt;"Storniert",I26=0),"Status prüfen",IF(AND(L26&lt;&gt;"",L26&lt;'Parameter'!$B$5,J26&lt;&gt;"Bezahlt",J26&lt;&gt;"Storniert"),"Plantermin prüfen",IF(AND(L26&lt;&gt;"",L26&gt;D26,J26&lt;&gt;"Bezahlt",J26&lt;&gt;"Storniert"),"Plantermin nach Fälligkeit",""))))))),"Eingaben prüfen"))</f>
        <v/>
      </c>
    </row>
    <row r="27" ht="27" customHeight="1">
      <c r="A27" s="13" t="n"/>
      <c r="B27" s="13" t="n"/>
      <c r="C27" s="22" t="n"/>
      <c r="D27" s="22" t="n"/>
      <c r="E27" s="13" t="n"/>
      <c r="F27" s="13" t="n"/>
      <c r="G27" s="15" t="n"/>
      <c r="H27" s="15" t="n"/>
      <c r="I27" s="5">
        <f>IF(OR(A27="",G27=""),"",IFERROR(IF(J27="Storniert",0,MAX(0,G27-IF(H27="",0,H27))),""))</f>
        <v/>
      </c>
      <c r="J27" s="16" t="n"/>
      <c r="K27" s="17">
        <f>IF(A27="","",IFERROR(IF(OR(J27="Bezahlt",J27="Storniert"),"Erledigt",IF(OR(I27="",D27=""),"Prüfen",IF(D27&lt;'Parameter'!$B$5,"Sofort",IF(OR(D27&lt;='Parameter'!$B$5+'Parameter'!$B$6,I27&gt;='Parameter'!$B$7),"Hoch","Normal")))),"Prüfen"))</f>
        <v/>
      </c>
      <c r="L27" s="22" t="n"/>
      <c r="M27" s="18">
        <f>IF(OR(A27="",D27="",I27="",I27&lt;=0),"",IFERROR(D27-'Parameter'!$B$5,""))</f>
        <v/>
      </c>
      <c r="N27" s="4">
        <f>IF(A27="","",IFERROR(IF(OR(C27="",D27="",G27="",J27=""),"Eingaben ergänzen",IF(D27&lt;C27,"Fälligkeit vor Rechnungsdatum prüfen",IF(H27&gt;G27,"Zahlbetrag prüfen",IF(AND(J27="Bezahlt",I27&gt;0),"Status/Zahlung prüfen",IF(AND(J27&lt;&gt;"Bezahlt",J27&lt;&gt;"Storniert",I27=0),"Status prüfen",IF(AND(L27&lt;&gt;"",L27&lt;'Parameter'!$B$5,J27&lt;&gt;"Bezahlt",J27&lt;&gt;"Storniert"),"Plantermin prüfen",IF(AND(L27&lt;&gt;"",L27&gt;D27,J27&lt;&gt;"Bezahlt",J27&lt;&gt;"Storniert"),"Plantermin nach Fälligkeit",""))))))),"Eingaben prüfen"))</f>
        <v/>
      </c>
    </row>
    <row r="28" ht="27" customHeight="1">
      <c r="A28" s="13" t="n"/>
      <c r="B28" s="13" t="n"/>
      <c r="C28" s="22" t="n"/>
      <c r="D28" s="22" t="n"/>
      <c r="E28" s="13" t="n"/>
      <c r="F28" s="13" t="n"/>
      <c r="G28" s="15" t="n"/>
      <c r="H28" s="15" t="n"/>
      <c r="I28" s="7">
        <f>IF(OR(A28="",G28=""),"",IFERROR(IF(J28="Storniert",0,MAX(0,G28-IF(H28="",0,H28))),""))</f>
        <v/>
      </c>
      <c r="J28" s="16" t="n"/>
      <c r="K28" s="19">
        <f>IF(A28="","",IFERROR(IF(OR(J28="Bezahlt",J28="Storniert"),"Erledigt",IF(OR(I28="",D28=""),"Prüfen",IF(D28&lt;'Parameter'!$B$5,"Sofort",IF(OR(D28&lt;='Parameter'!$B$5+'Parameter'!$B$6,I28&gt;='Parameter'!$B$7),"Hoch","Normal")))),"Prüfen"))</f>
        <v/>
      </c>
      <c r="L28" s="22" t="n"/>
      <c r="M28" s="20">
        <f>IF(OR(A28="",D28="",I28="",I28&lt;=0),"",IFERROR(D28-'Parameter'!$B$5,""))</f>
        <v/>
      </c>
      <c r="N28" s="6">
        <f>IF(A28="","",IFERROR(IF(OR(C28="",D28="",G28="",J28=""),"Eingaben ergänzen",IF(D28&lt;C28,"Fälligkeit vor Rechnungsdatum prüfen",IF(H28&gt;G28,"Zahlbetrag prüfen",IF(AND(J28="Bezahlt",I28&gt;0),"Status/Zahlung prüfen",IF(AND(J28&lt;&gt;"Bezahlt",J28&lt;&gt;"Storniert",I28=0),"Status prüfen",IF(AND(L28&lt;&gt;"",L28&lt;'Parameter'!$B$5,J28&lt;&gt;"Bezahlt",J28&lt;&gt;"Storniert"),"Plantermin prüfen",IF(AND(L28&lt;&gt;"",L28&gt;D28,J28&lt;&gt;"Bezahlt",J28&lt;&gt;"Storniert"),"Plantermin nach Fälligkeit",""))))))),"Eingaben prüfen"))</f>
        <v/>
      </c>
    </row>
    <row r="29" ht="27" customHeight="1">
      <c r="A29" s="13" t="n"/>
      <c r="B29" s="13" t="n"/>
      <c r="C29" s="22" t="n"/>
      <c r="D29" s="22" t="n"/>
      <c r="E29" s="13" t="n"/>
      <c r="F29" s="13" t="n"/>
      <c r="G29" s="15" t="n"/>
      <c r="H29" s="15" t="n"/>
      <c r="I29" s="5">
        <f>IF(OR(A29="",G29=""),"",IFERROR(IF(J29="Storniert",0,MAX(0,G29-IF(H29="",0,H29))),""))</f>
        <v/>
      </c>
      <c r="J29" s="16" t="n"/>
      <c r="K29" s="17">
        <f>IF(A29="","",IFERROR(IF(OR(J29="Bezahlt",J29="Storniert"),"Erledigt",IF(OR(I29="",D29=""),"Prüfen",IF(D29&lt;'Parameter'!$B$5,"Sofort",IF(OR(D29&lt;='Parameter'!$B$5+'Parameter'!$B$6,I29&gt;='Parameter'!$B$7),"Hoch","Normal")))),"Prüfen"))</f>
        <v/>
      </c>
      <c r="L29" s="22" t="n"/>
      <c r="M29" s="18">
        <f>IF(OR(A29="",D29="",I29="",I29&lt;=0),"",IFERROR(D29-'Parameter'!$B$5,""))</f>
        <v/>
      </c>
      <c r="N29" s="4">
        <f>IF(A29="","",IFERROR(IF(OR(C29="",D29="",G29="",J29=""),"Eingaben ergänzen",IF(D29&lt;C29,"Fälligkeit vor Rechnungsdatum prüfen",IF(H29&gt;G29,"Zahlbetrag prüfen",IF(AND(J29="Bezahlt",I29&gt;0),"Status/Zahlung prüfen",IF(AND(J29&lt;&gt;"Bezahlt",J29&lt;&gt;"Storniert",I29=0),"Status prüfen",IF(AND(L29&lt;&gt;"",L29&lt;'Parameter'!$B$5,J29&lt;&gt;"Bezahlt",J29&lt;&gt;"Storniert"),"Plantermin prüfen",IF(AND(L29&lt;&gt;"",L29&gt;D29,J29&lt;&gt;"Bezahlt",J29&lt;&gt;"Storniert"),"Plantermin nach Fälligkeit",""))))))),"Eingaben prüfen"))</f>
        <v/>
      </c>
    </row>
    <row r="30" ht="27" customHeight="1">
      <c r="A30" s="13" t="n"/>
      <c r="B30" s="13" t="n"/>
      <c r="C30" s="22" t="n"/>
      <c r="D30" s="22" t="n"/>
      <c r="E30" s="13" t="n"/>
      <c r="F30" s="13" t="n"/>
      <c r="G30" s="15" t="n"/>
      <c r="H30" s="15" t="n"/>
      <c r="I30" s="7">
        <f>IF(OR(A30="",G30=""),"",IFERROR(IF(J30="Storniert",0,MAX(0,G30-IF(H30="",0,H30))),""))</f>
        <v/>
      </c>
      <c r="J30" s="16" t="n"/>
      <c r="K30" s="19">
        <f>IF(A30="","",IFERROR(IF(OR(J30="Bezahlt",J30="Storniert"),"Erledigt",IF(OR(I30="",D30=""),"Prüfen",IF(D30&lt;'Parameter'!$B$5,"Sofort",IF(OR(D30&lt;='Parameter'!$B$5+'Parameter'!$B$6,I30&gt;='Parameter'!$B$7),"Hoch","Normal")))),"Prüfen"))</f>
        <v/>
      </c>
      <c r="L30" s="22" t="n"/>
      <c r="M30" s="20">
        <f>IF(OR(A30="",D30="",I30="",I30&lt;=0),"",IFERROR(D30-'Parameter'!$B$5,""))</f>
        <v/>
      </c>
      <c r="N30" s="6">
        <f>IF(A30="","",IFERROR(IF(OR(C30="",D30="",G30="",J30=""),"Eingaben ergänzen",IF(D30&lt;C30,"Fälligkeit vor Rechnungsdatum prüfen",IF(H30&gt;G30,"Zahlbetrag prüfen",IF(AND(J30="Bezahlt",I30&gt;0),"Status/Zahlung prüfen",IF(AND(J30&lt;&gt;"Bezahlt",J30&lt;&gt;"Storniert",I30=0),"Status prüfen",IF(AND(L30&lt;&gt;"",L30&lt;'Parameter'!$B$5,J30&lt;&gt;"Bezahlt",J30&lt;&gt;"Storniert"),"Plantermin prüfen",IF(AND(L30&lt;&gt;"",L30&gt;D30,J30&lt;&gt;"Bezahlt",J30&lt;&gt;"Storniert"),"Plantermin nach Fälligkeit",""))))))),"Eingaben prüfen"))</f>
        <v/>
      </c>
    </row>
    <row r="31" ht="27" customHeight="1">
      <c r="A31" s="13" t="n"/>
      <c r="B31" s="13" t="n"/>
      <c r="C31" s="22" t="n"/>
      <c r="D31" s="22" t="n"/>
      <c r="E31" s="13" t="n"/>
      <c r="F31" s="13" t="n"/>
      <c r="G31" s="15" t="n"/>
      <c r="H31" s="15" t="n"/>
      <c r="I31" s="5">
        <f>IF(OR(A31="",G31=""),"",IFERROR(IF(J31="Storniert",0,MAX(0,G31-IF(H31="",0,H31))),""))</f>
        <v/>
      </c>
      <c r="J31" s="16" t="n"/>
      <c r="K31" s="17">
        <f>IF(A31="","",IFERROR(IF(OR(J31="Bezahlt",J31="Storniert"),"Erledigt",IF(OR(I31="",D31=""),"Prüfen",IF(D31&lt;'Parameter'!$B$5,"Sofort",IF(OR(D31&lt;='Parameter'!$B$5+'Parameter'!$B$6,I31&gt;='Parameter'!$B$7),"Hoch","Normal")))),"Prüfen"))</f>
        <v/>
      </c>
      <c r="L31" s="22" t="n"/>
      <c r="M31" s="18">
        <f>IF(OR(A31="",D31="",I31="",I31&lt;=0),"",IFERROR(D31-'Parameter'!$B$5,""))</f>
        <v/>
      </c>
      <c r="N31" s="4">
        <f>IF(A31="","",IFERROR(IF(OR(C31="",D31="",G31="",J31=""),"Eingaben ergänzen",IF(D31&lt;C31,"Fälligkeit vor Rechnungsdatum prüfen",IF(H31&gt;G31,"Zahlbetrag prüfen",IF(AND(J31="Bezahlt",I31&gt;0),"Status/Zahlung prüfen",IF(AND(J31&lt;&gt;"Bezahlt",J31&lt;&gt;"Storniert",I31=0),"Status prüfen",IF(AND(L31&lt;&gt;"",L31&lt;'Parameter'!$B$5,J31&lt;&gt;"Bezahlt",J31&lt;&gt;"Storniert"),"Plantermin prüfen",IF(AND(L31&lt;&gt;"",L31&gt;D31,J31&lt;&gt;"Bezahlt",J31&lt;&gt;"Storniert"),"Plantermin nach Fälligkeit",""))))))),"Eingaben prüfen"))</f>
        <v/>
      </c>
    </row>
    <row r="32" ht="27" customHeight="1">
      <c r="A32" s="13" t="n"/>
      <c r="B32" s="13" t="n"/>
      <c r="C32" s="22" t="n"/>
      <c r="D32" s="22" t="n"/>
      <c r="E32" s="13" t="n"/>
      <c r="F32" s="13" t="n"/>
      <c r="G32" s="15" t="n"/>
      <c r="H32" s="15" t="n"/>
      <c r="I32" s="7">
        <f>IF(OR(A32="",G32=""),"",IFERROR(IF(J32="Storniert",0,MAX(0,G32-IF(H32="",0,H32))),""))</f>
        <v/>
      </c>
      <c r="J32" s="16" t="n"/>
      <c r="K32" s="19">
        <f>IF(A32="","",IFERROR(IF(OR(J32="Bezahlt",J32="Storniert"),"Erledigt",IF(OR(I32="",D32=""),"Prüfen",IF(D32&lt;'Parameter'!$B$5,"Sofort",IF(OR(D32&lt;='Parameter'!$B$5+'Parameter'!$B$6,I32&gt;='Parameter'!$B$7),"Hoch","Normal")))),"Prüfen"))</f>
        <v/>
      </c>
      <c r="L32" s="22" t="n"/>
      <c r="M32" s="20">
        <f>IF(OR(A32="",D32="",I32="",I32&lt;=0),"",IFERROR(D32-'Parameter'!$B$5,""))</f>
        <v/>
      </c>
      <c r="N32" s="6">
        <f>IF(A32="","",IFERROR(IF(OR(C32="",D32="",G32="",J32=""),"Eingaben ergänzen",IF(D32&lt;C32,"Fälligkeit vor Rechnungsdatum prüfen",IF(H32&gt;G32,"Zahlbetrag prüfen",IF(AND(J32="Bezahlt",I32&gt;0),"Status/Zahlung prüfen",IF(AND(J32&lt;&gt;"Bezahlt",J32&lt;&gt;"Storniert",I32=0),"Status prüfen",IF(AND(L32&lt;&gt;"",L32&lt;'Parameter'!$B$5,J32&lt;&gt;"Bezahlt",J32&lt;&gt;"Storniert"),"Plantermin prüfen",IF(AND(L32&lt;&gt;"",L32&gt;D32,J32&lt;&gt;"Bezahlt",J32&lt;&gt;"Storniert"),"Plantermin nach Fälligkeit",""))))))),"Eingaben prüfen"))</f>
        <v/>
      </c>
    </row>
    <row r="33" ht="27" customHeight="1">
      <c r="A33" s="13" t="n"/>
      <c r="B33" s="13" t="n"/>
      <c r="C33" s="22" t="n"/>
      <c r="D33" s="22" t="n"/>
      <c r="E33" s="13" t="n"/>
      <c r="F33" s="13" t="n"/>
      <c r="G33" s="15" t="n"/>
      <c r="H33" s="15" t="n"/>
      <c r="I33" s="5">
        <f>IF(OR(A33="",G33=""),"",IFERROR(IF(J33="Storniert",0,MAX(0,G33-IF(H33="",0,H33))),""))</f>
        <v/>
      </c>
      <c r="J33" s="16" t="n"/>
      <c r="K33" s="17">
        <f>IF(A33="","",IFERROR(IF(OR(J33="Bezahlt",J33="Storniert"),"Erledigt",IF(OR(I33="",D33=""),"Prüfen",IF(D33&lt;'Parameter'!$B$5,"Sofort",IF(OR(D33&lt;='Parameter'!$B$5+'Parameter'!$B$6,I33&gt;='Parameter'!$B$7),"Hoch","Normal")))),"Prüfen"))</f>
        <v/>
      </c>
      <c r="L33" s="22" t="n"/>
      <c r="M33" s="18">
        <f>IF(OR(A33="",D33="",I33="",I33&lt;=0),"",IFERROR(D33-'Parameter'!$B$5,""))</f>
        <v/>
      </c>
      <c r="N33" s="4">
        <f>IF(A33="","",IFERROR(IF(OR(C33="",D33="",G33="",J33=""),"Eingaben ergänzen",IF(D33&lt;C33,"Fälligkeit vor Rechnungsdatum prüfen",IF(H33&gt;G33,"Zahlbetrag prüfen",IF(AND(J33="Bezahlt",I33&gt;0),"Status/Zahlung prüfen",IF(AND(J33&lt;&gt;"Bezahlt",J33&lt;&gt;"Storniert",I33=0),"Status prüfen",IF(AND(L33&lt;&gt;"",L33&lt;'Parameter'!$B$5,J33&lt;&gt;"Bezahlt",J33&lt;&gt;"Storniert"),"Plantermin prüfen",IF(AND(L33&lt;&gt;"",L33&gt;D33,J33&lt;&gt;"Bezahlt",J33&lt;&gt;"Storniert"),"Plantermin nach Fälligkeit",""))))))),"Eingaben prüfen"))</f>
        <v/>
      </c>
    </row>
    <row r="34" ht="27" customHeight="1">
      <c r="A34" s="13" t="n"/>
      <c r="B34" s="13" t="n"/>
      <c r="C34" s="22" t="n"/>
      <c r="D34" s="22" t="n"/>
      <c r="E34" s="13" t="n"/>
      <c r="F34" s="13" t="n"/>
      <c r="G34" s="15" t="n"/>
      <c r="H34" s="15" t="n"/>
      <c r="I34" s="7">
        <f>IF(OR(A34="",G34=""),"",IFERROR(IF(J34="Storniert",0,MAX(0,G34-IF(H34="",0,H34))),""))</f>
        <v/>
      </c>
      <c r="J34" s="16" t="n"/>
      <c r="K34" s="19">
        <f>IF(A34="","",IFERROR(IF(OR(J34="Bezahlt",J34="Storniert"),"Erledigt",IF(OR(I34="",D34=""),"Prüfen",IF(D34&lt;'Parameter'!$B$5,"Sofort",IF(OR(D34&lt;='Parameter'!$B$5+'Parameter'!$B$6,I34&gt;='Parameter'!$B$7),"Hoch","Normal")))),"Prüfen"))</f>
        <v/>
      </c>
      <c r="L34" s="22" t="n"/>
      <c r="M34" s="20">
        <f>IF(OR(A34="",D34="",I34="",I34&lt;=0),"",IFERROR(D34-'Parameter'!$B$5,""))</f>
        <v/>
      </c>
      <c r="N34" s="6">
        <f>IF(A34="","",IFERROR(IF(OR(C34="",D34="",G34="",J34=""),"Eingaben ergänzen",IF(D34&lt;C34,"Fälligkeit vor Rechnungsdatum prüfen",IF(H34&gt;G34,"Zahlbetrag prüfen",IF(AND(J34="Bezahlt",I34&gt;0),"Status/Zahlung prüfen",IF(AND(J34&lt;&gt;"Bezahlt",J34&lt;&gt;"Storniert",I34=0),"Status prüfen",IF(AND(L34&lt;&gt;"",L34&lt;'Parameter'!$B$5,J34&lt;&gt;"Bezahlt",J34&lt;&gt;"Storniert"),"Plantermin prüfen",IF(AND(L34&lt;&gt;"",L34&gt;D34,J34&lt;&gt;"Bezahlt",J34&lt;&gt;"Storniert"),"Plantermin nach Fälligkeit",""))))))),"Eingaben prüfen"))</f>
        <v/>
      </c>
    </row>
    <row r="35" ht="27" customHeight="1">
      <c r="A35" s="13" t="n"/>
      <c r="B35" s="13" t="n"/>
      <c r="C35" s="22" t="n"/>
      <c r="D35" s="22" t="n"/>
      <c r="E35" s="13" t="n"/>
      <c r="F35" s="13" t="n"/>
      <c r="G35" s="15" t="n"/>
      <c r="H35" s="15" t="n"/>
      <c r="I35" s="5">
        <f>IF(OR(A35="",G35=""),"",IFERROR(IF(J35="Storniert",0,MAX(0,G35-IF(H35="",0,H35))),""))</f>
        <v/>
      </c>
      <c r="J35" s="16" t="n"/>
      <c r="K35" s="17">
        <f>IF(A35="","",IFERROR(IF(OR(J35="Bezahlt",J35="Storniert"),"Erledigt",IF(OR(I35="",D35=""),"Prüfen",IF(D35&lt;'Parameter'!$B$5,"Sofort",IF(OR(D35&lt;='Parameter'!$B$5+'Parameter'!$B$6,I35&gt;='Parameter'!$B$7),"Hoch","Normal")))),"Prüfen"))</f>
        <v/>
      </c>
      <c r="L35" s="22" t="n"/>
      <c r="M35" s="18">
        <f>IF(OR(A35="",D35="",I35="",I35&lt;=0),"",IFERROR(D35-'Parameter'!$B$5,""))</f>
        <v/>
      </c>
      <c r="N35" s="4">
        <f>IF(A35="","",IFERROR(IF(OR(C35="",D35="",G35="",J35=""),"Eingaben ergänzen",IF(D35&lt;C35,"Fälligkeit vor Rechnungsdatum prüfen",IF(H35&gt;G35,"Zahlbetrag prüfen",IF(AND(J35="Bezahlt",I35&gt;0),"Status/Zahlung prüfen",IF(AND(J35&lt;&gt;"Bezahlt",J35&lt;&gt;"Storniert",I35=0),"Status prüfen",IF(AND(L35&lt;&gt;"",L35&lt;'Parameter'!$B$5,J35&lt;&gt;"Bezahlt",J35&lt;&gt;"Storniert"),"Plantermin prüfen",IF(AND(L35&lt;&gt;"",L35&gt;D35,J35&lt;&gt;"Bezahlt",J35&lt;&gt;"Storniert"),"Plantermin nach Fälligkeit",""))))))),"Eingaben prüfen"))</f>
        <v/>
      </c>
    </row>
    <row r="36" ht="27" customHeight="1">
      <c r="A36" s="13" t="n"/>
      <c r="B36" s="13" t="n"/>
      <c r="C36" s="22" t="n"/>
      <c r="D36" s="22" t="n"/>
      <c r="E36" s="13" t="n"/>
      <c r="F36" s="13" t="n"/>
      <c r="G36" s="15" t="n"/>
      <c r="H36" s="15" t="n"/>
      <c r="I36" s="7">
        <f>IF(OR(A36="",G36=""),"",IFERROR(IF(J36="Storniert",0,MAX(0,G36-IF(H36="",0,H36))),""))</f>
        <v/>
      </c>
      <c r="J36" s="16" t="n"/>
      <c r="K36" s="19">
        <f>IF(A36="","",IFERROR(IF(OR(J36="Bezahlt",J36="Storniert"),"Erledigt",IF(OR(I36="",D36=""),"Prüfen",IF(D36&lt;'Parameter'!$B$5,"Sofort",IF(OR(D36&lt;='Parameter'!$B$5+'Parameter'!$B$6,I36&gt;='Parameter'!$B$7),"Hoch","Normal")))),"Prüfen"))</f>
        <v/>
      </c>
      <c r="L36" s="22" t="n"/>
      <c r="M36" s="20">
        <f>IF(OR(A36="",D36="",I36="",I36&lt;=0),"",IFERROR(D36-'Parameter'!$B$5,""))</f>
        <v/>
      </c>
      <c r="N36" s="6">
        <f>IF(A36="","",IFERROR(IF(OR(C36="",D36="",G36="",J36=""),"Eingaben ergänzen",IF(D36&lt;C36,"Fälligkeit vor Rechnungsdatum prüfen",IF(H36&gt;G36,"Zahlbetrag prüfen",IF(AND(J36="Bezahlt",I36&gt;0),"Status/Zahlung prüfen",IF(AND(J36&lt;&gt;"Bezahlt",J36&lt;&gt;"Storniert",I36=0),"Status prüfen",IF(AND(L36&lt;&gt;"",L36&lt;'Parameter'!$B$5,J36&lt;&gt;"Bezahlt",J36&lt;&gt;"Storniert"),"Plantermin prüfen",IF(AND(L36&lt;&gt;"",L36&gt;D36,J36&lt;&gt;"Bezahlt",J36&lt;&gt;"Storniert"),"Plantermin nach Fälligkeit",""))))))),"Eingaben prüfen"))</f>
        <v/>
      </c>
    </row>
    <row r="37" ht="27" customHeight="1">
      <c r="A37" s="13" t="n"/>
      <c r="B37" s="13" t="n"/>
      <c r="C37" s="22" t="n"/>
      <c r="D37" s="22" t="n"/>
      <c r="E37" s="13" t="n"/>
      <c r="F37" s="13" t="n"/>
      <c r="G37" s="15" t="n"/>
      <c r="H37" s="15" t="n"/>
      <c r="I37" s="5">
        <f>IF(OR(A37="",G37=""),"",IFERROR(IF(J37="Storniert",0,MAX(0,G37-IF(H37="",0,H37))),""))</f>
        <v/>
      </c>
      <c r="J37" s="16" t="n"/>
      <c r="K37" s="17">
        <f>IF(A37="","",IFERROR(IF(OR(J37="Bezahlt",J37="Storniert"),"Erledigt",IF(OR(I37="",D37=""),"Prüfen",IF(D37&lt;'Parameter'!$B$5,"Sofort",IF(OR(D37&lt;='Parameter'!$B$5+'Parameter'!$B$6,I37&gt;='Parameter'!$B$7),"Hoch","Normal")))),"Prüfen"))</f>
        <v/>
      </c>
      <c r="L37" s="22" t="n"/>
      <c r="M37" s="18">
        <f>IF(OR(A37="",D37="",I37="",I37&lt;=0),"",IFERROR(D37-'Parameter'!$B$5,""))</f>
        <v/>
      </c>
      <c r="N37" s="4">
        <f>IF(A37="","",IFERROR(IF(OR(C37="",D37="",G37="",J37=""),"Eingaben ergänzen",IF(D37&lt;C37,"Fälligkeit vor Rechnungsdatum prüfen",IF(H37&gt;G37,"Zahlbetrag prüfen",IF(AND(J37="Bezahlt",I37&gt;0),"Status/Zahlung prüfen",IF(AND(J37&lt;&gt;"Bezahlt",J37&lt;&gt;"Storniert",I37=0),"Status prüfen",IF(AND(L37&lt;&gt;"",L37&lt;'Parameter'!$B$5,J37&lt;&gt;"Bezahlt",J37&lt;&gt;"Storniert"),"Plantermin prüfen",IF(AND(L37&lt;&gt;"",L37&gt;D37,J37&lt;&gt;"Bezahlt",J37&lt;&gt;"Storniert"),"Plantermin nach Fälligkeit",""))))))),"Eingaben prüfen"))</f>
        <v/>
      </c>
    </row>
    <row r="38" ht="27" customHeight="1">
      <c r="A38" s="13" t="n"/>
      <c r="B38" s="13" t="n"/>
      <c r="C38" s="22" t="n"/>
      <c r="D38" s="22" t="n"/>
      <c r="E38" s="13" t="n"/>
      <c r="F38" s="13" t="n"/>
      <c r="G38" s="15" t="n"/>
      <c r="H38" s="15" t="n"/>
      <c r="I38" s="7">
        <f>IF(OR(A38="",G38=""),"",IFERROR(IF(J38="Storniert",0,MAX(0,G38-IF(H38="",0,H38))),""))</f>
        <v/>
      </c>
      <c r="J38" s="16" t="n"/>
      <c r="K38" s="19">
        <f>IF(A38="","",IFERROR(IF(OR(J38="Bezahlt",J38="Storniert"),"Erledigt",IF(OR(I38="",D38=""),"Prüfen",IF(D38&lt;'Parameter'!$B$5,"Sofort",IF(OR(D38&lt;='Parameter'!$B$5+'Parameter'!$B$6,I38&gt;='Parameter'!$B$7),"Hoch","Normal")))),"Prüfen"))</f>
        <v/>
      </c>
      <c r="L38" s="22" t="n"/>
      <c r="M38" s="20">
        <f>IF(OR(A38="",D38="",I38="",I38&lt;=0),"",IFERROR(D38-'Parameter'!$B$5,""))</f>
        <v/>
      </c>
      <c r="N38" s="6">
        <f>IF(A38="","",IFERROR(IF(OR(C38="",D38="",G38="",J38=""),"Eingaben ergänzen",IF(D38&lt;C38,"Fälligkeit vor Rechnungsdatum prüfen",IF(H38&gt;G38,"Zahlbetrag prüfen",IF(AND(J38="Bezahlt",I38&gt;0),"Status/Zahlung prüfen",IF(AND(J38&lt;&gt;"Bezahlt",J38&lt;&gt;"Storniert",I38=0),"Status prüfen",IF(AND(L38&lt;&gt;"",L38&lt;'Parameter'!$B$5,J38&lt;&gt;"Bezahlt",J38&lt;&gt;"Storniert"),"Plantermin prüfen",IF(AND(L38&lt;&gt;"",L38&gt;D38,J38&lt;&gt;"Bezahlt",J38&lt;&gt;"Storniert"),"Plantermin nach Fälligkeit",""))))))),"Eingaben prüfen"))</f>
        <v/>
      </c>
    </row>
    <row r="39" ht="27" customHeight="1">
      <c r="A39" s="13" t="n"/>
      <c r="B39" s="13" t="n"/>
      <c r="C39" s="22" t="n"/>
      <c r="D39" s="22" t="n"/>
      <c r="E39" s="13" t="n"/>
      <c r="F39" s="13" t="n"/>
      <c r="G39" s="15" t="n"/>
      <c r="H39" s="15" t="n"/>
      <c r="I39" s="5">
        <f>IF(OR(A39="",G39=""),"",IFERROR(IF(J39="Storniert",0,MAX(0,G39-IF(H39="",0,H39))),""))</f>
        <v/>
      </c>
      <c r="J39" s="16" t="n"/>
      <c r="K39" s="17">
        <f>IF(A39="","",IFERROR(IF(OR(J39="Bezahlt",J39="Storniert"),"Erledigt",IF(OR(I39="",D39=""),"Prüfen",IF(D39&lt;'Parameter'!$B$5,"Sofort",IF(OR(D39&lt;='Parameter'!$B$5+'Parameter'!$B$6,I39&gt;='Parameter'!$B$7),"Hoch","Normal")))),"Prüfen"))</f>
        <v/>
      </c>
      <c r="L39" s="22" t="n"/>
      <c r="M39" s="18">
        <f>IF(OR(A39="",D39="",I39="",I39&lt;=0),"",IFERROR(D39-'Parameter'!$B$5,""))</f>
        <v/>
      </c>
      <c r="N39" s="4">
        <f>IF(A39="","",IFERROR(IF(OR(C39="",D39="",G39="",J39=""),"Eingaben ergänzen",IF(D39&lt;C39,"Fälligkeit vor Rechnungsdatum prüfen",IF(H39&gt;G39,"Zahlbetrag prüfen",IF(AND(J39="Bezahlt",I39&gt;0),"Status/Zahlung prüfen",IF(AND(J39&lt;&gt;"Bezahlt",J39&lt;&gt;"Storniert",I39=0),"Status prüfen",IF(AND(L39&lt;&gt;"",L39&lt;'Parameter'!$B$5,J39&lt;&gt;"Bezahlt",J39&lt;&gt;"Storniert"),"Plantermin prüfen",IF(AND(L39&lt;&gt;"",L39&gt;D39,J39&lt;&gt;"Bezahlt",J39&lt;&gt;"Storniert"),"Plantermin nach Fälligkeit",""))))))),"Eingaben prüfen"))</f>
        <v/>
      </c>
    </row>
    <row r="40" ht="27" customHeight="1">
      <c r="A40" s="13" t="n"/>
      <c r="B40" s="13" t="n"/>
      <c r="C40" s="22" t="n"/>
      <c r="D40" s="22" t="n"/>
      <c r="E40" s="13" t="n"/>
      <c r="F40" s="13" t="n"/>
      <c r="G40" s="15" t="n"/>
      <c r="H40" s="15" t="n"/>
      <c r="I40" s="7">
        <f>IF(OR(A40="",G40=""),"",IFERROR(IF(J40="Storniert",0,MAX(0,G40-IF(H40="",0,H40))),""))</f>
        <v/>
      </c>
      <c r="J40" s="16" t="n"/>
      <c r="K40" s="19">
        <f>IF(A40="","",IFERROR(IF(OR(J40="Bezahlt",J40="Storniert"),"Erledigt",IF(OR(I40="",D40=""),"Prüfen",IF(D40&lt;'Parameter'!$B$5,"Sofort",IF(OR(D40&lt;='Parameter'!$B$5+'Parameter'!$B$6,I40&gt;='Parameter'!$B$7),"Hoch","Normal")))),"Prüfen"))</f>
        <v/>
      </c>
      <c r="L40" s="22" t="n"/>
      <c r="M40" s="20">
        <f>IF(OR(A40="",D40="",I40="",I40&lt;=0),"",IFERROR(D40-'Parameter'!$B$5,""))</f>
        <v/>
      </c>
      <c r="N40" s="6">
        <f>IF(A40="","",IFERROR(IF(OR(C40="",D40="",G40="",J40=""),"Eingaben ergänzen",IF(D40&lt;C40,"Fälligkeit vor Rechnungsdatum prüfen",IF(H40&gt;G40,"Zahlbetrag prüfen",IF(AND(J40="Bezahlt",I40&gt;0),"Status/Zahlung prüfen",IF(AND(J40&lt;&gt;"Bezahlt",J40&lt;&gt;"Storniert",I40=0),"Status prüfen",IF(AND(L40&lt;&gt;"",L40&lt;'Parameter'!$B$5,J40&lt;&gt;"Bezahlt",J40&lt;&gt;"Storniert"),"Plantermin prüfen",IF(AND(L40&lt;&gt;"",L40&gt;D40,J40&lt;&gt;"Bezahlt",J40&lt;&gt;"Storniert"),"Plantermin nach Fälligkeit",""))))))),"Eingaben prüfen"))</f>
        <v/>
      </c>
    </row>
    <row r="41" ht="27" customHeight="1">
      <c r="A41" s="13" t="n"/>
      <c r="B41" s="13" t="n"/>
      <c r="C41" s="22" t="n"/>
      <c r="D41" s="22" t="n"/>
      <c r="E41" s="13" t="n"/>
      <c r="F41" s="13" t="n"/>
      <c r="G41" s="15" t="n"/>
      <c r="H41" s="15" t="n"/>
      <c r="I41" s="5">
        <f>IF(OR(A41="",G41=""),"",IFERROR(IF(J41="Storniert",0,MAX(0,G41-IF(H41="",0,H41))),""))</f>
        <v/>
      </c>
      <c r="J41" s="16" t="n"/>
      <c r="K41" s="17">
        <f>IF(A41="","",IFERROR(IF(OR(J41="Bezahlt",J41="Storniert"),"Erledigt",IF(OR(I41="",D41=""),"Prüfen",IF(D41&lt;'Parameter'!$B$5,"Sofort",IF(OR(D41&lt;='Parameter'!$B$5+'Parameter'!$B$6,I41&gt;='Parameter'!$B$7),"Hoch","Normal")))),"Prüfen"))</f>
        <v/>
      </c>
      <c r="L41" s="22" t="n"/>
      <c r="M41" s="18">
        <f>IF(OR(A41="",D41="",I41="",I41&lt;=0),"",IFERROR(D41-'Parameter'!$B$5,""))</f>
        <v/>
      </c>
      <c r="N41" s="4">
        <f>IF(A41="","",IFERROR(IF(OR(C41="",D41="",G41="",J41=""),"Eingaben ergänzen",IF(D41&lt;C41,"Fälligkeit vor Rechnungsdatum prüfen",IF(H41&gt;G41,"Zahlbetrag prüfen",IF(AND(J41="Bezahlt",I41&gt;0),"Status/Zahlung prüfen",IF(AND(J41&lt;&gt;"Bezahlt",J41&lt;&gt;"Storniert",I41=0),"Status prüfen",IF(AND(L41&lt;&gt;"",L41&lt;'Parameter'!$B$5,J41&lt;&gt;"Bezahlt",J41&lt;&gt;"Storniert"),"Plantermin prüfen",IF(AND(L41&lt;&gt;"",L41&gt;D41,J41&lt;&gt;"Bezahlt",J41&lt;&gt;"Storniert"),"Plantermin nach Fälligkeit",""))))))),"Eingaben prüfen"))</f>
        <v/>
      </c>
    </row>
    <row r="42" ht="27" customHeight="1">
      <c r="A42" s="13" t="n"/>
      <c r="B42" s="13" t="n"/>
      <c r="C42" s="22" t="n"/>
      <c r="D42" s="22" t="n"/>
      <c r="E42" s="13" t="n"/>
      <c r="F42" s="13" t="n"/>
      <c r="G42" s="15" t="n"/>
      <c r="H42" s="15" t="n"/>
      <c r="I42" s="7">
        <f>IF(OR(A42="",G42=""),"",IFERROR(IF(J42="Storniert",0,MAX(0,G42-IF(H42="",0,H42))),""))</f>
        <v/>
      </c>
      <c r="J42" s="16" t="n"/>
      <c r="K42" s="19">
        <f>IF(A42="","",IFERROR(IF(OR(J42="Bezahlt",J42="Storniert"),"Erledigt",IF(OR(I42="",D42=""),"Prüfen",IF(D42&lt;'Parameter'!$B$5,"Sofort",IF(OR(D42&lt;='Parameter'!$B$5+'Parameter'!$B$6,I42&gt;='Parameter'!$B$7),"Hoch","Normal")))),"Prüfen"))</f>
        <v/>
      </c>
      <c r="L42" s="22" t="n"/>
      <c r="M42" s="20">
        <f>IF(OR(A42="",D42="",I42="",I42&lt;=0),"",IFERROR(D42-'Parameter'!$B$5,""))</f>
        <v/>
      </c>
      <c r="N42" s="6">
        <f>IF(A42="","",IFERROR(IF(OR(C42="",D42="",G42="",J42=""),"Eingaben ergänzen",IF(D42&lt;C42,"Fälligkeit vor Rechnungsdatum prüfen",IF(H42&gt;G42,"Zahlbetrag prüfen",IF(AND(J42="Bezahlt",I42&gt;0),"Status/Zahlung prüfen",IF(AND(J42&lt;&gt;"Bezahlt",J42&lt;&gt;"Storniert",I42=0),"Status prüfen",IF(AND(L42&lt;&gt;"",L42&lt;'Parameter'!$B$5,J42&lt;&gt;"Bezahlt",J42&lt;&gt;"Storniert"),"Plantermin prüfen",IF(AND(L42&lt;&gt;"",L42&gt;D42,J42&lt;&gt;"Bezahlt",J42&lt;&gt;"Storniert"),"Plantermin nach Fälligkeit",""))))))),"Eingaben prüfen"))</f>
        <v/>
      </c>
    </row>
    <row r="43" ht="27" customHeight="1">
      <c r="A43" s="13" t="n"/>
      <c r="B43" s="13" t="n"/>
      <c r="C43" s="22" t="n"/>
      <c r="D43" s="22" t="n"/>
      <c r="E43" s="13" t="n"/>
      <c r="F43" s="13" t="n"/>
      <c r="G43" s="15" t="n"/>
      <c r="H43" s="15" t="n"/>
      <c r="I43" s="5">
        <f>IF(OR(A43="",G43=""),"",IFERROR(IF(J43="Storniert",0,MAX(0,G43-IF(H43="",0,H43))),""))</f>
        <v/>
      </c>
      <c r="J43" s="16" t="n"/>
      <c r="K43" s="17">
        <f>IF(A43="","",IFERROR(IF(OR(J43="Bezahlt",J43="Storniert"),"Erledigt",IF(OR(I43="",D43=""),"Prüfen",IF(D43&lt;'Parameter'!$B$5,"Sofort",IF(OR(D43&lt;='Parameter'!$B$5+'Parameter'!$B$6,I43&gt;='Parameter'!$B$7),"Hoch","Normal")))),"Prüfen"))</f>
        <v/>
      </c>
      <c r="L43" s="22" t="n"/>
      <c r="M43" s="18">
        <f>IF(OR(A43="",D43="",I43="",I43&lt;=0),"",IFERROR(D43-'Parameter'!$B$5,""))</f>
        <v/>
      </c>
      <c r="N43" s="4">
        <f>IF(A43="","",IFERROR(IF(OR(C43="",D43="",G43="",J43=""),"Eingaben ergänzen",IF(D43&lt;C43,"Fälligkeit vor Rechnungsdatum prüfen",IF(H43&gt;G43,"Zahlbetrag prüfen",IF(AND(J43="Bezahlt",I43&gt;0),"Status/Zahlung prüfen",IF(AND(J43&lt;&gt;"Bezahlt",J43&lt;&gt;"Storniert",I43=0),"Status prüfen",IF(AND(L43&lt;&gt;"",L43&lt;'Parameter'!$B$5,J43&lt;&gt;"Bezahlt",J43&lt;&gt;"Storniert"),"Plantermin prüfen",IF(AND(L43&lt;&gt;"",L43&gt;D43,J43&lt;&gt;"Bezahlt",J43&lt;&gt;"Storniert"),"Plantermin nach Fälligkeit",""))))))),"Eingaben prüfen"))</f>
        <v/>
      </c>
    </row>
    <row r="44" ht="27" customHeight="1">
      <c r="A44" s="13" t="n"/>
      <c r="B44" s="13" t="n"/>
      <c r="C44" s="22" t="n"/>
      <c r="D44" s="22" t="n"/>
      <c r="E44" s="13" t="n"/>
      <c r="F44" s="13" t="n"/>
      <c r="G44" s="15" t="n"/>
      <c r="H44" s="15" t="n"/>
      <c r="I44" s="7">
        <f>IF(OR(A44="",G44=""),"",IFERROR(IF(J44="Storniert",0,MAX(0,G44-IF(H44="",0,H44))),""))</f>
        <v/>
      </c>
      <c r="J44" s="16" t="n"/>
      <c r="K44" s="19">
        <f>IF(A44="","",IFERROR(IF(OR(J44="Bezahlt",J44="Storniert"),"Erledigt",IF(OR(I44="",D44=""),"Prüfen",IF(D44&lt;'Parameter'!$B$5,"Sofort",IF(OR(D44&lt;='Parameter'!$B$5+'Parameter'!$B$6,I44&gt;='Parameter'!$B$7),"Hoch","Normal")))),"Prüfen"))</f>
        <v/>
      </c>
      <c r="L44" s="22" t="n"/>
      <c r="M44" s="20">
        <f>IF(OR(A44="",D44="",I44="",I44&lt;=0),"",IFERROR(D44-'Parameter'!$B$5,""))</f>
        <v/>
      </c>
      <c r="N44" s="6">
        <f>IF(A44="","",IFERROR(IF(OR(C44="",D44="",G44="",J44=""),"Eingaben ergänzen",IF(D44&lt;C44,"Fälligkeit vor Rechnungsdatum prüfen",IF(H44&gt;G44,"Zahlbetrag prüfen",IF(AND(J44="Bezahlt",I44&gt;0),"Status/Zahlung prüfen",IF(AND(J44&lt;&gt;"Bezahlt",J44&lt;&gt;"Storniert",I44=0),"Status prüfen",IF(AND(L44&lt;&gt;"",L44&lt;'Parameter'!$B$5,J44&lt;&gt;"Bezahlt",J44&lt;&gt;"Storniert"),"Plantermin prüfen",IF(AND(L44&lt;&gt;"",L44&gt;D44,J44&lt;&gt;"Bezahlt",J44&lt;&gt;"Storniert"),"Plantermin nach Fälligkeit",""))))))),"Eingaben prüfen"))</f>
        <v/>
      </c>
    </row>
    <row r="45" ht="27" customHeight="1">
      <c r="A45" s="13" t="n"/>
      <c r="B45" s="13" t="n"/>
      <c r="C45" s="22" t="n"/>
      <c r="D45" s="22" t="n"/>
      <c r="E45" s="13" t="n"/>
      <c r="F45" s="13" t="n"/>
      <c r="G45" s="15" t="n"/>
      <c r="H45" s="15" t="n"/>
      <c r="I45" s="5">
        <f>IF(OR(A45="",G45=""),"",IFERROR(IF(J45="Storniert",0,MAX(0,G45-IF(H45="",0,H45))),""))</f>
        <v/>
      </c>
      <c r="J45" s="16" t="n"/>
      <c r="K45" s="17">
        <f>IF(A45="","",IFERROR(IF(OR(J45="Bezahlt",J45="Storniert"),"Erledigt",IF(OR(I45="",D45=""),"Prüfen",IF(D45&lt;'Parameter'!$B$5,"Sofort",IF(OR(D45&lt;='Parameter'!$B$5+'Parameter'!$B$6,I45&gt;='Parameter'!$B$7),"Hoch","Normal")))),"Prüfen"))</f>
        <v/>
      </c>
      <c r="L45" s="22" t="n"/>
      <c r="M45" s="18">
        <f>IF(OR(A45="",D45="",I45="",I45&lt;=0),"",IFERROR(D45-'Parameter'!$B$5,""))</f>
        <v/>
      </c>
      <c r="N45" s="4">
        <f>IF(A45="","",IFERROR(IF(OR(C45="",D45="",G45="",J45=""),"Eingaben ergänzen",IF(D45&lt;C45,"Fälligkeit vor Rechnungsdatum prüfen",IF(H45&gt;G45,"Zahlbetrag prüfen",IF(AND(J45="Bezahlt",I45&gt;0),"Status/Zahlung prüfen",IF(AND(J45&lt;&gt;"Bezahlt",J45&lt;&gt;"Storniert",I45=0),"Status prüfen",IF(AND(L45&lt;&gt;"",L45&lt;'Parameter'!$B$5,J45&lt;&gt;"Bezahlt",J45&lt;&gt;"Storniert"),"Plantermin prüfen",IF(AND(L45&lt;&gt;"",L45&gt;D45,J45&lt;&gt;"Bezahlt",J45&lt;&gt;"Storniert"),"Plantermin nach Fälligkeit",""))))))),"Eingaben prüfen"))</f>
        <v/>
      </c>
    </row>
    <row r="46" ht="27" customHeight="1">
      <c r="A46" s="13" t="n"/>
      <c r="B46" s="13" t="n"/>
      <c r="C46" s="22" t="n"/>
      <c r="D46" s="22" t="n"/>
      <c r="E46" s="13" t="n"/>
      <c r="F46" s="13" t="n"/>
      <c r="G46" s="15" t="n"/>
      <c r="H46" s="15" t="n"/>
      <c r="I46" s="7">
        <f>IF(OR(A46="",G46=""),"",IFERROR(IF(J46="Storniert",0,MAX(0,G46-IF(H46="",0,H46))),""))</f>
        <v/>
      </c>
      <c r="J46" s="16" t="n"/>
      <c r="K46" s="19">
        <f>IF(A46="","",IFERROR(IF(OR(J46="Bezahlt",J46="Storniert"),"Erledigt",IF(OR(I46="",D46=""),"Prüfen",IF(D46&lt;'Parameter'!$B$5,"Sofort",IF(OR(D46&lt;='Parameter'!$B$5+'Parameter'!$B$6,I46&gt;='Parameter'!$B$7),"Hoch","Normal")))),"Prüfen"))</f>
        <v/>
      </c>
      <c r="L46" s="22" t="n"/>
      <c r="M46" s="20">
        <f>IF(OR(A46="",D46="",I46="",I46&lt;=0),"",IFERROR(D46-'Parameter'!$B$5,""))</f>
        <v/>
      </c>
      <c r="N46" s="6">
        <f>IF(A46="","",IFERROR(IF(OR(C46="",D46="",G46="",J46=""),"Eingaben ergänzen",IF(D46&lt;C46,"Fälligkeit vor Rechnungsdatum prüfen",IF(H46&gt;G46,"Zahlbetrag prüfen",IF(AND(J46="Bezahlt",I46&gt;0),"Status/Zahlung prüfen",IF(AND(J46&lt;&gt;"Bezahlt",J46&lt;&gt;"Storniert",I46=0),"Status prüfen",IF(AND(L46&lt;&gt;"",L46&lt;'Parameter'!$B$5,J46&lt;&gt;"Bezahlt",J46&lt;&gt;"Storniert"),"Plantermin prüfen",IF(AND(L46&lt;&gt;"",L46&gt;D46,J46&lt;&gt;"Bezahlt",J46&lt;&gt;"Storniert"),"Plantermin nach Fälligkeit",""))))))),"Eingaben prüfen"))</f>
        <v/>
      </c>
    </row>
    <row r="47" ht="27" customHeight="1">
      <c r="A47" s="13" t="n"/>
      <c r="B47" s="13" t="n"/>
      <c r="C47" s="22" t="n"/>
      <c r="D47" s="22" t="n"/>
      <c r="E47" s="13" t="n"/>
      <c r="F47" s="13" t="n"/>
      <c r="G47" s="15" t="n"/>
      <c r="H47" s="15" t="n"/>
      <c r="I47" s="5">
        <f>IF(OR(A47="",G47=""),"",IFERROR(IF(J47="Storniert",0,MAX(0,G47-IF(H47="",0,H47))),""))</f>
        <v/>
      </c>
      <c r="J47" s="16" t="n"/>
      <c r="K47" s="17">
        <f>IF(A47="","",IFERROR(IF(OR(J47="Bezahlt",J47="Storniert"),"Erledigt",IF(OR(I47="",D47=""),"Prüfen",IF(D47&lt;'Parameter'!$B$5,"Sofort",IF(OR(D47&lt;='Parameter'!$B$5+'Parameter'!$B$6,I47&gt;='Parameter'!$B$7),"Hoch","Normal")))),"Prüfen"))</f>
        <v/>
      </c>
      <c r="L47" s="22" t="n"/>
      <c r="M47" s="18">
        <f>IF(OR(A47="",D47="",I47="",I47&lt;=0),"",IFERROR(D47-'Parameter'!$B$5,""))</f>
        <v/>
      </c>
      <c r="N47" s="4">
        <f>IF(A47="","",IFERROR(IF(OR(C47="",D47="",G47="",J47=""),"Eingaben ergänzen",IF(D47&lt;C47,"Fälligkeit vor Rechnungsdatum prüfen",IF(H47&gt;G47,"Zahlbetrag prüfen",IF(AND(J47="Bezahlt",I47&gt;0),"Status/Zahlung prüfen",IF(AND(J47&lt;&gt;"Bezahlt",J47&lt;&gt;"Storniert",I47=0),"Status prüfen",IF(AND(L47&lt;&gt;"",L47&lt;'Parameter'!$B$5,J47&lt;&gt;"Bezahlt",J47&lt;&gt;"Storniert"),"Plantermin prüfen",IF(AND(L47&lt;&gt;"",L47&gt;D47,J47&lt;&gt;"Bezahlt",J47&lt;&gt;"Storniert"),"Plantermin nach Fälligkeit",""))))))),"Eingaben prüfen"))</f>
        <v/>
      </c>
    </row>
    <row r="48" ht="27" customHeight="1">
      <c r="A48" s="13" t="n"/>
      <c r="B48" s="13" t="n"/>
      <c r="C48" s="22" t="n"/>
      <c r="D48" s="22" t="n"/>
      <c r="E48" s="13" t="n"/>
      <c r="F48" s="13" t="n"/>
      <c r="G48" s="15" t="n"/>
      <c r="H48" s="15" t="n"/>
      <c r="I48" s="7">
        <f>IF(OR(A48="",G48=""),"",IFERROR(IF(J48="Storniert",0,MAX(0,G48-IF(H48="",0,H48))),""))</f>
        <v/>
      </c>
      <c r="J48" s="16" t="n"/>
      <c r="K48" s="19">
        <f>IF(A48="","",IFERROR(IF(OR(J48="Bezahlt",J48="Storniert"),"Erledigt",IF(OR(I48="",D48=""),"Prüfen",IF(D48&lt;'Parameter'!$B$5,"Sofort",IF(OR(D48&lt;='Parameter'!$B$5+'Parameter'!$B$6,I48&gt;='Parameter'!$B$7),"Hoch","Normal")))),"Prüfen"))</f>
        <v/>
      </c>
      <c r="L48" s="22" t="n"/>
      <c r="M48" s="20">
        <f>IF(OR(A48="",D48="",I48="",I48&lt;=0),"",IFERROR(D48-'Parameter'!$B$5,""))</f>
        <v/>
      </c>
      <c r="N48" s="6">
        <f>IF(A48="","",IFERROR(IF(OR(C48="",D48="",G48="",J48=""),"Eingaben ergänzen",IF(D48&lt;C48,"Fälligkeit vor Rechnungsdatum prüfen",IF(H48&gt;G48,"Zahlbetrag prüfen",IF(AND(J48="Bezahlt",I48&gt;0),"Status/Zahlung prüfen",IF(AND(J48&lt;&gt;"Bezahlt",J48&lt;&gt;"Storniert",I48=0),"Status prüfen",IF(AND(L48&lt;&gt;"",L48&lt;'Parameter'!$B$5,J48&lt;&gt;"Bezahlt",J48&lt;&gt;"Storniert"),"Plantermin prüfen",IF(AND(L48&lt;&gt;"",L48&gt;D48,J48&lt;&gt;"Bezahlt",J48&lt;&gt;"Storniert"),"Plantermin nach Fälligkeit",""))))))),"Eingaben prüfen"))</f>
        <v/>
      </c>
    </row>
    <row r="49" ht="27" customHeight="1">
      <c r="A49" s="13" t="n"/>
      <c r="B49" s="13" t="n"/>
      <c r="C49" s="22" t="n"/>
      <c r="D49" s="22" t="n"/>
      <c r="E49" s="13" t="n"/>
      <c r="F49" s="13" t="n"/>
      <c r="G49" s="15" t="n"/>
      <c r="H49" s="15" t="n"/>
      <c r="I49" s="5">
        <f>IF(OR(A49="",G49=""),"",IFERROR(IF(J49="Storniert",0,MAX(0,G49-IF(H49="",0,H49))),""))</f>
        <v/>
      </c>
      <c r="J49" s="16" t="n"/>
      <c r="K49" s="17">
        <f>IF(A49="","",IFERROR(IF(OR(J49="Bezahlt",J49="Storniert"),"Erledigt",IF(OR(I49="",D49=""),"Prüfen",IF(D49&lt;'Parameter'!$B$5,"Sofort",IF(OR(D49&lt;='Parameter'!$B$5+'Parameter'!$B$6,I49&gt;='Parameter'!$B$7),"Hoch","Normal")))),"Prüfen"))</f>
        <v/>
      </c>
      <c r="L49" s="22" t="n"/>
      <c r="M49" s="18">
        <f>IF(OR(A49="",D49="",I49="",I49&lt;=0),"",IFERROR(D49-'Parameter'!$B$5,""))</f>
        <v/>
      </c>
      <c r="N49" s="4">
        <f>IF(A49="","",IFERROR(IF(OR(C49="",D49="",G49="",J49=""),"Eingaben ergänzen",IF(D49&lt;C49,"Fälligkeit vor Rechnungsdatum prüfen",IF(H49&gt;G49,"Zahlbetrag prüfen",IF(AND(J49="Bezahlt",I49&gt;0),"Status/Zahlung prüfen",IF(AND(J49&lt;&gt;"Bezahlt",J49&lt;&gt;"Storniert",I49=0),"Status prüfen",IF(AND(L49&lt;&gt;"",L49&lt;'Parameter'!$B$5,J49&lt;&gt;"Bezahlt",J49&lt;&gt;"Storniert"),"Plantermin prüfen",IF(AND(L49&lt;&gt;"",L49&gt;D49,J49&lt;&gt;"Bezahlt",J49&lt;&gt;"Storniert"),"Plantermin nach Fälligkeit",""))))))),"Eingaben prüfen"))</f>
        <v/>
      </c>
    </row>
    <row r="50" ht="27" customHeight="1">
      <c r="A50" s="13" t="n"/>
      <c r="B50" s="13" t="n"/>
      <c r="C50" s="22" t="n"/>
      <c r="D50" s="22" t="n"/>
      <c r="E50" s="13" t="n"/>
      <c r="F50" s="13" t="n"/>
      <c r="G50" s="15" t="n"/>
      <c r="H50" s="15" t="n"/>
      <c r="I50" s="7">
        <f>IF(OR(A50="",G50=""),"",IFERROR(IF(J50="Storniert",0,MAX(0,G50-IF(H50="",0,H50))),""))</f>
        <v/>
      </c>
      <c r="J50" s="16" t="n"/>
      <c r="K50" s="19">
        <f>IF(A50="","",IFERROR(IF(OR(J50="Bezahlt",J50="Storniert"),"Erledigt",IF(OR(I50="",D50=""),"Prüfen",IF(D50&lt;'Parameter'!$B$5,"Sofort",IF(OR(D50&lt;='Parameter'!$B$5+'Parameter'!$B$6,I50&gt;='Parameter'!$B$7),"Hoch","Normal")))),"Prüfen"))</f>
        <v/>
      </c>
      <c r="L50" s="22" t="n"/>
      <c r="M50" s="20">
        <f>IF(OR(A50="",D50="",I50="",I50&lt;=0),"",IFERROR(D50-'Parameter'!$B$5,""))</f>
        <v/>
      </c>
      <c r="N50" s="6">
        <f>IF(A50="","",IFERROR(IF(OR(C50="",D50="",G50="",J50=""),"Eingaben ergänzen",IF(D50&lt;C50,"Fälligkeit vor Rechnungsdatum prüfen",IF(H50&gt;G50,"Zahlbetrag prüfen",IF(AND(J50="Bezahlt",I50&gt;0),"Status/Zahlung prüfen",IF(AND(J50&lt;&gt;"Bezahlt",J50&lt;&gt;"Storniert",I50=0),"Status prüfen",IF(AND(L50&lt;&gt;"",L50&lt;'Parameter'!$B$5,J50&lt;&gt;"Bezahlt",J50&lt;&gt;"Storniert"),"Plantermin prüfen",IF(AND(L50&lt;&gt;"",L50&gt;D50,J50&lt;&gt;"Bezahlt",J50&lt;&gt;"Storniert"),"Plantermin nach Fälligkeit",""))))))),"Eingaben prüfen"))</f>
        <v/>
      </c>
    </row>
    <row r="51" ht="27" customHeight="1">
      <c r="A51" s="13" t="n"/>
      <c r="B51" s="13" t="n"/>
      <c r="C51" s="22" t="n"/>
      <c r="D51" s="22" t="n"/>
      <c r="E51" s="13" t="n"/>
      <c r="F51" s="13" t="n"/>
      <c r="G51" s="15" t="n"/>
      <c r="H51" s="15" t="n"/>
      <c r="I51" s="5">
        <f>IF(OR(A51="",G51=""),"",IFERROR(IF(J51="Storniert",0,MAX(0,G51-IF(H51="",0,H51))),""))</f>
        <v/>
      </c>
      <c r="J51" s="16" t="n"/>
      <c r="K51" s="17">
        <f>IF(A51="","",IFERROR(IF(OR(J51="Bezahlt",J51="Storniert"),"Erledigt",IF(OR(I51="",D51=""),"Prüfen",IF(D51&lt;'Parameter'!$B$5,"Sofort",IF(OR(D51&lt;='Parameter'!$B$5+'Parameter'!$B$6,I51&gt;='Parameter'!$B$7),"Hoch","Normal")))),"Prüfen"))</f>
        <v/>
      </c>
      <c r="L51" s="22" t="n"/>
      <c r="M51" s="18">
        <f>IF(OR(A51="",D51="",I51="",I51&lt;=0),"",IFERROR(D51-'Parameter'!$B$5,""))</f>
        <v/>
      </c>
      <c r="N51" s="4">
        <f>IF(A51="","",IFERROR(IF(OR(C51="",D51="",G51="",J51=""),"Eingaben ergänzen",IF(D51&lt;C51,"Fälligkeit vor Rechnungsdatum prüfen",IF(H51&gt;G51,"Zahlbetrag prüfen",IF(AND(J51="Bezahlt",I51&gt;0),"Status/Zahlung prüfen",IF(AND(J51&lt;&gt;"Bezahlt",J51&lt;&gt;"Storniert",I51=0),"Status prüfen",IF(AND(L51&lt;&gt;"",L51&lt;'Parameter'!$B$5,J51&lt;&gt;"Bezahlt",J51&lt;&gt;"Storniert"),"Plantermin prüfen",IF(AND(L51&lt;&gt;"",L51&gt;D51,J51&lt;&gt;"Bezahlt",J51&lt;&gt;"Storniert"),"Plantermin nach Fälligkeit",""))))))),"Eingaben prüfen"))</f>
        <v/>
      </c>
    </row>
    <row r="52" ht="27" customHeight="1">
      <c r="A52" s="13" t="n"/>
      <c r="B52" s="13" t="n"/>
      <c r="C52" s="22" t="n"/>
      <c r="D52" s="22" t="n"/>
      <c r="E52" s="13" t="n"/>
      <c r="F52" s="13" t="n"/>
      <c r="G52" s="15" t="n"/>
      <c r="H52" s="15" t="n"/>
      <c r="I52" s="7">
        <f>IF(OR(A52="",G52=""),"",IFERROR(IF(J52="Storniert",0,MAX(0,G52-IF(H52="",0,H52))),""))</f>
        <v/>
      </c>
      <c r="J52" s="16" t="n"/>
      <c r="K52" s="19">
        <f>IF(A52="","",IFERROR(IF(OR(J52="Bezahlt",J52="Storniert"),"Erledigt",IF(OR(I52="",D52=""),"Prüfen",IF(D52&lt;'Parameter'!$B$5,"Sofort",IF(OR(D52&lt;='Parameter'!$B$5+'Parameter'!$B$6,I52&gt;='Parameter'!$B$7),"Hoch","Normal")))),"Prüfen"))</f>
        <v/>
      </c>
      <c r="L52" s="22" t="n"/>
      <c r="M52" s="20">
        <f>IF(OR(A52="",D52="",I52="",I52&lt;=0),"",IFERROR(D52-'Parameter'!$B$5,""))</f>
        <v/>
      </c>
      <c r="N52" s="6">
        <f>IF(A52="","",IFERROR(IF(OR(C52="",D52="",G52="",J52=""),"Eingaben ergänzen",IF(D52&lt;C52,"Fälligkeit vor Rechnungsdatum prüfen",IF(H52&gt;G52,"Zahlbetrag prüfen",IF(AND(J52="Bezahlt",I52&gt;0),"Status/Zahlung prüfen",IF(AND(J52&lt;&gt;"Bezahlt",J52&lt;&gt;"Storniert",I52=0),"Status prüfen",IF(AND(L52&lt;&gt;"",L52&lt;'Parameter'!$B$5,J52&lt;&gt;"Bezahlt",J52&lt;&gt;"Storniert"),"Plantermin prüfen",IF(AND(L52&lt;&gt;"",L52&gt;D52,J52&lt;&gt;"Bezahlt",J52&lt;&gt;"Storniert"),"Plantermin nach Fälligkeit",""))))))),"Eingaben prüfen"))</f>
        <v/>
      </c>
    </row>
    <row r="53" ht="27" customHeight="1">
      <c r="A53" s="13" t="n"/>
      <c r="B53" s="13" t="n"/>
      <c r="C53" s="22" t="n"/>
      <c r="D53" s="22" t="n"/>
      <c r="E53" s="13" t="n"/>
      <c r="F53" s="13" t="n"/>
      <c r="G53" s="15" t="n"/>
      <c r="H53" s="15" t="n"/>
      <c r="I53" s="5">
        <f>IF(OR(A53="",G53=""),"",IFERROR(IF(J53="Storniert",0,MAX(0,G53-IF(H53="",0,H53))),""))</f>
        <v/>
      </c>
      <c r="J53" s="16" t="n"/>
      <c r="K53" s="17">
        <f>IF(A53="","",IFERROR(IF(OR(J53="Bezahlt",J53="Storniert"),"Erledigt",IF(OR(I53="",D53=""),"Prüfen",IF(D53&lt;'Parameter'!$B$5,"Sofort",IF(OR(D53&lt;='Parameter'!$B$5+'Parameter'!$B$6,I53&gt;='Parameter'!$B$7),"Hoch","Normal")))),"Prüfen"))</f>
        <v/>
      </c>
      <c r="L53" s="22" t="n"/>
      <c r="M53" s="18">
        <f>IF(OR(A53="",D53="",I53="",I53&lt;=0),"",IFERROR(D53-'Parameter'!$B$5,""))</f>
        <v/>
      </c>
      <c r="N53" s="4">
        <f>IF(A53="","",IFERROR(IF(OR(C53="",D53="",G53="",J53=""),"Eingaben ergänzen",IF(D53&lt;C53,"Fälligkeit vor Rechnungsdatum prüfen",IF(H53&gt;G53,"Zahlbetrag prüfen",IF(AND(J53="Bezahlt",I53&gt;0),"Status/Zahlung prüfen",IF(AND(J53&lt;&gt;"Bezahlt",J53&lt;&gt;"Storniert",I53=0),"Status prüfen",IF(AND(L53&lt;&gt;"",L53&lt;'Parameter'!$B$5,J53&lt;&gt;"Bezahlt",J53&lt;&gt;"Storniert"),"Plantermin prüfen",IF(AND(L53&lt;&gt;"",L53&gt;D53,J53&lt;&gt;"Bezahlt",J53&lt;&gt;"Storniert"),"Plantermin nach Fälligkeit",""))))))),"Eingaben prüfen"))</f>
        <v/>
      </c>
    </row>
    <row r="54" ht="27" customHeight="1">
      <c r="A54" s="13" t="n"/>
      <c r="B54" s="13" t="n"/>
      <c r="C54" s="22" t="n"/>
      <c r="D54" s="22" t="n"/>
      <c r="E54" s="13" t="n"/>
      <c r="F54" s="13" t="n"/>
      <c r="G54" s="15" t="n"/>
      <c r="H54" s="15" t="n"/>
      <c r="I54" s="7">
        <f>IF(OR(A54="",G54=""),"",IFERROR(IF(J54="Storniert",0,MAX(0,G54-IF(H54="",0,H54))),""))</f>
        <v/>
      </c>
      <c r="J54" s="16" t="n"/>
      <c r="K54" s="19">
        <f>IF(A54="","",IFERROR(IF(OR(J54="Bezahlt",J54="Storniert"),"Erledigt",IF(OR(I54="",D54=""),"Prüfen",IF(D54&lt;'Parameter'!$B$5,"Sofort",IF(OR(D54&lt;='Parameter'!$B$5+'Parameter'!$B$6,I54&gt;='Parameter'!$B$7),"Hoch","Normal")))),"Prüfen"))</f>
        <v/>
      </c>
      <c r="L54" s="22" t="n"/>
      <c r="M54" s="20">
        <f>IF(OR(A54="",D54="",I54="",I54&lt;=0),"",IFERROR(D54-'Parameter'!$B$5,""))</f>
        <v/>
      </c>
      <c r="N54" s="6">
        <f>IF(A54="","",IFERROR(IF(OR(C54="",D54="",G54="",J54=""),"Eingaben ergänzen",IF(D54&lt;C54,"Fälligkeit vor Rechnungsdatum prüfen",IF(H54&gt;G54,"Zahlbetrag prüfen",IF(AND(J54="Bezahlt",I54&gt;0),"Status/Zahlung prüfen",IF(AND(J54&lt;&gt;"Bezahlt",J54&lt;&gt;"Storniert",I54=0),"Status prüfen",IF(AND(L54&lt;&gt;"",L54&lt;'Parameter'!$B$5,J54&lt;&gt;"Bezahlt",J54&lt;&gt;"Storniert"),"Plantermin prüfen",IF(AND(L54&lt;&gt;"",L54&gt;D54,J54&lt;&gt;"Bezahlt",J54&lt;&gt;"Storniert"),"Plantermin nach Fälligkeit",""))))))),"Eingaben prüfen"))</f>
        <v/>
      </c>
    </row>
    <row r="55" ht="27" customHeight="1">
      <c r="A55" s="13" t="n"/>
      <c r="B55" s="13" t="n"/>
      <c r="C55" s="22" t="n"/>
      <c r="D55" s="22" t="n"/>
      <c r="E55" s="13" t="n"/>
      <c r="F55" s="13" t="n"/>
      <c r="G55" s="15" t="n"/>
      <c r="H55" s="15" t="n"/>
      <c r="I55" s="5">
        <f>IF(OR(A55="",G55=""),"",IFERROR(IF(J55="Storniert",0,MAX(0,G55-IF(H55="",0,H55))),""))</f>
        <v/>
      </c>
      <c r="J55" s="16" t="n"/>
      <c r="K55" s="17">
        <f>IF(A55="","",IFERROR(IF(OR(J55="Bezahlt",J55="Storniert"),"Erledigt",IF(OR(I55="",D55=""),"Prüfen",IF(D55&lt;'Parameter'!$B$5,"Sofort",IF(OR(D55&lt;='Parameter'!$B$5+'Parameter'!$B$6,I55&gt;='Parameter'!$B$7),"Hoch","Normal")))),"Prüfen"))</f>
        <v/>
      </c>
      <c r="L55" s="22" t="n"/>
      <c r="M55" s="18">
        <f>IF(OR(A55="",D55="",I55="",I55&lt;=0),"",IFERROR(D55-'Parameter'!$B$5,""))</f>
        <v/>
      </c>
      <c r="N55" s="4">
        <f>IF(A55="","",IFERROR(IF(OR(C55="",D55="",G55="",J55=""),"Eingaben ergänzen",IF(D55&lt;C55,"Fälligkeit vor Rechnungsdatum prüfen",IF(H55&gt;G55,"Zahlbetrag prüfen",IF(AND(J55="Bezahlt",I55&gt;0),"Status/Zahlung prüfen",IF(AND(J55&lt;&gt;"Bezahlt",J55&lt;&gt;"Storniert",I55=0),"Status prüfen",IF(AND(L55&lt;&gt;"",L55&lt;'Parameter'!$B$5,J55&lt;&gt;"Bezahlt",J55&lt;&gt;"Storniert"),"Plantermin prüfen",IF(AND(L55&lt;&gt;"",L55&gt;D55,J55&lt;&gt;"Bezahlt",J55&lt;&gt;"Storniert"),"Plantermin nach Fälligkeit",""))))))),"Eingaben prüfen"))</f>
        <v/>
      </c>
    </row>
    <row r="56" ht="27" customHeight="1">
      <c r="A56" s="13" t="n"/>
      <c r="B56" s="13" t="n"/>
      <c r="C56" s="22" t="n"/>
      <c r="D56" s="22" t="n"/>
      <c r="E56" s="13" t="n"/>
      <c r="F56" s="13" t="n"/>
      <c r="G56" s="15" t="n"/>
      <c r="H56" s="15" t="n"/>
      <c r="I56" s="7">
        <f>IF(OR(A56="",G56=""),"",IFERROR(IF(J56="Storniert",0,MAX(0,G56-IF(H56="",0,H56))),""))</f>
        <v/>
      </c>
      <c r="J56" s="16" t="n"/>
      <c r="K56" s="19">
        <f>IF(A56="","",IFERROR(IF(OR(J56="Bezahlt",J56="Storniert"),"Erledigt",IF(OR(I56="",D56=""),"Prüfen",IF(D56&lt;'Parameter'!$B$5,"Sofort",IF(OR(D56&lt;='Parameter'!$B$5+'Parameter'!$B$6,I56&gt;='Parameter'!$B$7),"Hoch","Normal")))),"Prüfen"))</f>
        <v/>
      </c>
      <c r="L56" s="22" t="n"/>
      <c r="M56" s="20">
        <f>IF(OR(A56="",D56="",I56="",I56&lt;=0),"",IFERROR(D56-'Parameter'!$B$5,""))</f>
        <v/>
      </c>
      <c r="N56" s="6">
        <f>IF(A56="","",IFERROR(IF(OR(C56="",D56="",G56="",J56=""),"Eingaben ergänzen",IF(D56&lt;C56,"Fälligkeit vor Rechnungsdatum prüfen",IF(H56&gt;G56,"Zahlbetrag prüfen",IF(AND(J56="Bezahlt",I56&gt;0),"Status/Zahlung prüfen",IF(AND(J56&lt;&gt;"Bezahlt",J56&lt;&gt;"Storniert",I56=0),"Status prüfen",IF(AND(L56&lt;&gt;"",L56&lt;'Parameter'!$B$5,J56&lt;&gt;"Bezahlt",J56&lt;&gt;"Storniert"),"Plantermin prüfen",IF(AND(L56&lt;&gt;"",L56&gt;D56,J56&lt;&gt;"Bezahlt",J56&lt;&gt;"Storniert"),"Plantermin nach Fälligkeit",""))))))),"Eingaben prüfen"))</f>
        <v/>
      </c>
    </row>
    <row r="57" ht="27" customHeight="1">
      <c r="A57" s="13" t="n"/>
      <c r="B57" s="13" t="n"/>
      <c r="C57" s="22" t="n"/>
      <c r="D57" s="22" t="n"/>
      <c r="E57" s="13" t="n"/>
      <c r="F57" s="13" t="n"/>
      <c r="G57" s="15" t="n"/>
      <c r="H57" s="15" t="n"/>
      <c r="I57" s="5">
        <f>IF(OR(A57="",G57=""),"",IFERROR(IF(J57="Storniert",0,MAX(0,G57-IF(H57="",0,H57))),""))</f>
        <v/>
      </c>
      <c r="J57" s="16" t="n"/>
      <c r="K57" s="17">
        <f>IF(A57="","",IFERROR(IF(OR(J57="Bezahlt",J57="Storniert"),"Erledigt",IF(OR(I57="",D57=""),"Prüfen",IF(D57&lt;'Parameter'!$B$5,"Sofort",IF(OR(D57&lt;='Parameter'!$B$5+'Parameter'!$B$6,I57&gt;='Parameter'!$B$7),"Hoch","Normal")))),"Prüfen"))</f>
        <v/>
      </c>
      <c r="L57" s="22" t="n"/>
      <c r="M57" s="18">
        <f>IF(OR(A57="",D57="",I57="",I57&lt;=0),"",IFERROR(D57-'Parameter'!$B$5,""))</f>
        <v/>
      </c>
      <c r="N57" s="4">
        <f>IF(A57="","",IFERROR(IF(OR(C57="",D57="",G57="",J57=""),"Eingaben ergänzen",IF(D57&lt;C57,"Fälligkeit vor Rechnungsdatum prüfen",IF(H57&gt;G57,"Zahlbetrag prüfen",IF(AND(J57="Bezahlt",I57&gt;0),"Status/Zahlung prüfen",IF(AND(J57&lt;&gt;"Bezahlt",J57&lt;&gt;"Storniert",I57=0),"Status prüfen",IF(AND(L57&lt;&gt;"",L57&lt;'Parameter'!$B$5,J57&lt;&gt;"Bezahlt",J57&lt;&gt;"Storniert"),"Plantermin prüfen",IF(AND(L57&lt;&gt;"",L57&gt;D57,J57&lt;&gt;"Bezahlt",J57&lt;&gt;"Storniert"),"Plantermin nach Fälligkeit",""))))))),"Eingaben prüfen"))</f>
        <v/>
      </c>
    </row>
    <row r="58" ht="27" customHeight="1">
      <c r="A58" s="13" t="n"/>
      <c r="B58" s="13" t="n"/>
      <c r="C58" s="22" t="n"/>
      <c r="D58" s="22" t="n"/>
      <c r="E58" s="13" t="n"/>
      <c r="F58" s="13" t="n"/>
      <c r="G58" s="15" t="n"/>
      <c r="H58" s="15" t="n"/>
      <c r="I58" s="7">
        <f>IF(OR(A58="",G58=""),"",IFERROR(IF(J58="Storniert",0,MAX(0,G58-IF(H58="",0,H58))),""))</f>
        <v/>
      </c>
      <c r="J58" s="16" t="n"/>
      <c r="K58" s="19">
        <f>IF(A58="","",IFERROR(IF(OR(J58="Bezahlt",J58="Storniert"),"Erledigt",IF(OR(I58="",D58=""),"Prüfen",IF(D58&lt;'Parameter'!$B$5,"Sofort",IF(OR(D58&lt;='Parameter'!$B$5+'Parameter'!$B$6,I58&gt;='Parameter'!$B$7),"Hoch","Normal")))),"Prüfen"))</f>
        <v/>
      </c>
      <c r="L58" s="22" t="n"/>
      <c r="M58" s="20">
        <f>IF(OR(A58="",D58="",I58="",I58&lt;=0),"",IFERROR(D58-'Parameter'!$B$5,""))</f>
        <v/>
      </c>
      <c r="N58" s="6">
        <f>IF(A58="","",IFERROR(IF(OR(C58="",D58="",G58="",J58=""),"Eingaben ergänzen",IF(D58&lt;C58,"Fälligkeit vor Rechnungsdatum prüfen",IF(H58&gt;G58,"Zahlbetrag prüfen",IF(AND(J58="Bezahlt",I58&gt;0),"Status/Zahlung prüfen",IF(AND(J58&lt;&gt;"Bezahlt",J58&lt;&gt;"Storniert",I58=0),"Status prüfen",IF(AND(L58&lt;&gt;"",L58&lt;'Parameter'!$B$5,J58&lt;&gt;"Bezahlt",J58&lt;&gt;"Storniert"),"Plantermin prüfen",IF(AND(L58&lt;&gt;"",L58&gt;D58,J58&lt;&gt;"Bezahlt",J58&lt;&gt;"Storniert"),"Plantermin nach Fälligkeit",""))))))),"Eingaben prüfen"))</f>
        <v/>
      </c>
    </row>
    <row r="59" ht="27" customHeight="1">
      <c r="A59" s="13" t="n"/>
      <c r="B59" s="13" t="n"/>
      <c r="C59" s="22" t="n"/>
      <c r="D59" s="22" t="n"/>
      <c r="E59" s="13" t="n"/>
      <c r="F59" s="13" t="n"/>
      <c r="G59" s="15" t="n"/>
      <c r="H59" s="15" t="n"/>
      <c r="I59" s="5">
        <f>IF(OR(A59="",G59=""),"",IFERROR(IF(J59="Storniert",0,MAX(0,G59-IF(H59="",0,H59))),""))</f>
        <v/>
      </c>
      <c r="J59" s="16" t="n"/>
      <c r="K59" s="17">
        <f>IF(A59="","",IFERROR(IF(OR(J59="Bezahlt",J59="Storniert"),"Erledigt",IF(OR(I59="",D59=""),"Prüfen",IF(D59&lt;'Parameter'!$B$5,"Sofort",IF(OR(D59&lt;='Parameter'!$B$5+'Parameter'!$B$6,I59&gt;='Parameter'!$B$7),"Hoch","Normal")))),"Prüfen"))</f>
        <v/>
      </c>
      <c r="L59" s="22" t="n"/>
      <c r="M59" s="18">
        <f>IF(OR(A59="",D59="",I59="",I59&lt;=0),"",IFERROR(D59-'Parameter'!$B$5,""))</f>
        <v/>
      </c>
      <c r="N59" s="4">
        <f>IF(A59="","",IFERROR(IF(OR(C59="",D59="",G59="",J59=""),"Eingaben ergänzen",IF(D59&lt;C59,"Fälligkeit vor Rechnungsdatum prüfen",IF(H59&gt;G59,"Zahlbetrag prüfen",IF(AND(J59="Bezahlt",I59&gt;0),"Status/Zahlung prüfen",IF(AND(J59&lt;&gt;"Bezahlt",J59&lt;&gt;"Storniert",I59=0),"Status prüfen",IF(AND(L59&lt;&gt;"",L59&lt;'Parameter'!$B$5,J59&lt;&gt;"Bezahlt",J59&lt;&gt;"Storniert"),"Plantermin prüfen",IF(AND(L59&lt;&gt;"",L59&gt;D59,J59&lt;&gt;"Bezahlt",J59&lt;&gt;"Storniert"),"Plantermin nach Fälligkeit",""))))))),"Eingaben prüfen"))</f>
        <v/>
      </c>
    </row>
    <row r="60" ht="27" customHeight="1">
      <c r="A60" s="13" t="n"/>
      <c r="B60" s="13" t="n"/>
      <c r="C60" s="22" t="n"/>
      <c r="D60" s="22" t="n"/>
      <c r="E60" s="13" t="n"/>
      <c r="F60" s="13" t="n"/>
      <c r="G60" s="15" t="n"/>
      <c r="H60" s="15" t="n"/>
      <c r="I60" s="7">
        <f>IF(OR(A60="",G60=""),"",IFERROR(IF(J60="Storniert",0,MAX(0,G60-IF(H60="",0,H60))),""))</f>
        <v/>
      </c>
      <c r="J60" s="16" t="n"/>
      <c r="K60" s="19">
        <f>IF(A60="","",IFERROR(IF(OR(J60="Bezahlt",J60="Storniert"),"Erledigt",IF(OR(I60="",D60=""),"Prüfen",IF(D60&lt;'Parameter'!$B$5,"Sofort",IF(OR(D60&lt;='Parameter'!$B$5+'Parameter'!$B$6,I60&gt;='Parameter'!$B$7),"Hoch","Normal")))),"Prüfen"))</f>
        <v/>
      </c>
      <c r="L60" s="22" t="n"/>
      <c r="M60" s="20">
        <f>IF(OR(A60="",D60="",I60="",I60&lt;=0),"",IFERROR(D60-'Parameter'!$B$5,""))</f>
        <v/>
      </c>
      <c r="N60" s="6">
        <f>IF(A60="","",IFERROR(IF(OR(C60="",D60="",G60="",J60=""),"Eingaben ergänzen",IF(D60&lt;C60,"Fälligkeit vor Rechnungsdatum prüfen",IF(H60&gt;G60,"Zahlbetrag prüfen",IF(AND(J60="Bezahlt",I60&gt;0),"Status/Zahlung prüfen",IF(AND(J60&lt;&gt;"Bezahlt",J60&lt;&gt;"Storniert",I60=0),"Status prüfen",IF(AND(L60&lt;&gt;"",L60&lt;'Parameter'!$B$5,J60&lt;&gt;"Bezahlt",J60&lt;&gt;"Storniert"),"Plantermin prüfen",IF(AND(L60&lt;&gt;"",L60&gt;D60,J60&lt;&gt;"Bezahlt",J60&lt;&gt;"Storniert"),"Plantermin nach Fälligkeit",""))))))),"Eingaben prüfen"))</f>
        <v/>
      </c>
    </row>
    <row r="61" ht="27" customHeight="1">
      <c r="A61" s="13" t="n"/>
      <c r="B61" s="13" t="n"/>
      <c r="C61" s="22" t="n"/>
      <c r="D61" s="22" t="n"/>
      <c r="E61" s="13" t="n"/>
      <c r="F61" s="13" t="n"/>
      <c r="G61" s="15" t="n"/>
      <c r="H61" s="15" t="n"/>
      <c r="I61" s="5">
        <f>IF(OR(A61="",G61=""),"",IFERROR(IF(J61="Storniert",0,MAX(0,G61-IF(H61="",0,H61))),""))</f>
        <v/>
      </c>
      <c r="J61" s="16" t="n"/>
      <c r="K61" s="17">
        <f>IF(A61="","",IFERROR(IF(OR(J61="Bezahlt",J61="Storniert"),"Erledigt",IF(OR(I61="",D61=""),"Prüfen",IF(D61&lt;'Parameter'!$B$5,"Sofort",IF(OR(D61&lt;='Parameter'!$B$5+'Parameter'!$B$6,I61&gt;='Parameter'!$B$7),"Hoch","Normal")))),"Prüfen"))</f>
        <v/>
      </c>
      <c r="L61" s="22" t="n"/>
      <c r="M61" s="18">
        <f>IF(OR(A61="",D61="",I61="",I61&lt;=0),"",IFERROR(D61-'Parameter'!$B$5,""))</f>
        <v/>
      </c>
      <c r="N61" s="4">
        <f>IF(A61="","",IFERROR(IF(OR(C61="",D61="",G61="",J61=""),"Eingaben ergänzen",IF(D61&lt;C61,"Fälligkeit vor Rechnungsdatum prüfen",IF(H61&gt;G61,"Zahlbetrag prüfen",IF(AND(J61="Bezahlt",I61&gt;0),"Status/Zahlung prüfen",IF(AND(J61&lt;&gt;"Bezahlt",J61&lt;&gt;"Storniert",I61=0),"Status prüfen",IF(AND(L61&lt;&gt;"",L61&lt;'Parameter'!$B$5,J61&lt;&gt;"Bezahlt",J61&lt;&gt;"Storniert"),"Plantermin prüfen",IF(AND(L61&lt;&gt;"",L61&gt;D61,J61&lt;&gt;"Bezahlt",J61&lt;&gt;"Storniert"),"Plantermin nach Fälligkeit",""))))))),"Eingaben prüfen"))</f>
        <v/>
      </c>
    </row>
    <row r="62" ht="27" customHeight="1">
      <c r="A62" s="13" t="n"/>
      <c r="B62" s="13" t="n"/>
      <c r="C62" s="22" t="n"/>
      <c r="D62" s="22" t="n"/>
      <c r="E62" s="13" t="n"/>
      <c r="F62" s="13" t="n"/>
      <c r="G62" s="15" t="n"/>
      <c r="H62" s="15" t="n"/>
      <c r="I62" s="7">
        <f>IF(OR(A62="",G62=""),"",IFERROR(IF(J62="Storniert",0,MAX(0,G62-IF(H62="",0,H62))),""))</f>
        <v/>
      </c>
      <c r="J62" s="16" t="n"/>
      <c r="K62" s="19">
        <f>IF(A62="","",IFERROR(IF(OR(J62="Bezahlt",J62="Storniert"),"Erledigt",IF(OR(I62="",D62=""),"Prüfen",IF(D62&lt;'Parameter'!$B$5,"Sofort",IF(OR(D62&lt;='Parameter'!$B$5+'Parameter'!$B$6,I62&gt;='Parameter'!$B$7),"Hoch","Normal")))),"Prüfen"))</f>
        <v/>
      </c>
      <c r="L62" s="22" t="n"/>
      <c r="M62" s="20">
        <f>IF(OR(A62="",D62="",I62="",I62&lt;=0),"",IFERROR(D62-'Parameter'!$B$5,""))</f>
        <v/>
      </c>
      <c r="N62" s="6">
        <f>IF(A62="","",IFERROR(IF(OR(C62="",D62="",G62="",J62=""),"Eingaben ergänzen",IF(D62&lt;C62,"Fälligkeit vor Rechnungsdatum prüfen",IF(H62&gt;G62,"Zahlbetrag prüfen",IF(AND(J62="Bezahlt",I62&gt;0),"Status/Zahlung prüfen",IF(AND(J62&lt;&gt;"Bezahlt",J62&lt;&gt;"Storniert",I62=0),"Status prüfen",IF(AND(L62&lt;&gt;"",L62&lt;'Parameter'!$B$5,J62&lt;&gt;"Bezahlt",J62&lt;&gt;"Storniert"),"Plantermin prüfen",IF(AND(L62&lt;&gt;"",L62&gt;D62,J62&lt;&gt;"Bezahlt",J62&lt;&gt;"Storniert"),"Plantermin nach Fälligkeit",""))))))),"Eingaben prüfen"))</f>
        <v/>
      </c>
    </row>
    <row r="63" ht="27" customHeight="1">
      <c r="A63" s="13" t="n"/>
      <c r="B63" s="13" t="n"/>
      <c r="C63" s="22" t="n"/>
      <c r="D63" s="22" t="n"/>
      <c r="E63" s="13" t="n"/>
      <c r="F63" s="13" t="n"/>
      <c r="G63" s="15" t="n"/>
      <c r="H63" s="15" t="n"/>
      <c r="I63" s="5">
        <f>IF(OR(A63="",G63=""),"",IFERROR(IF(J63="Storniert",0,MAX(0,G63-IF(H63="",0,H63))),""))</f>
        <v/>
      </c>
      <c r="J63" s="16" t="n"/>
      <c r="K63" s="17">
        <f>IF(A63="","",IFERROR(IF(OR(J63="Bezahlt",J63="Storniert"),"Erledigt",IF(OR(I63="",D63=""),"Prüfen",IF(D63&lt;'Parameter'!$B$5,"Sofort",IF(OR(D63&lt;='Parameter'!$B$5+'Parameter'!$B$6,I63&gt;='Parameter'!$B$7),"Hoch","Normal")))),"Prüfen"))</f>
        <v/>
      </c>
      <c r="L63" s="22" t="n"/>
      <c r="M63" s="18">
        <f>IF(OR(A63="",D63="",I63="",I63&lt;=0),"",IFERROR(D63-'Parameter'!$B$5,""))</f>
        <v/>
      </c>
      <c r="N63" s="4">
        <f>IF(A63="","",IFERROR(IF(OR(C63="",D63="",G63="",J63=""),"Eingaben ergänzen",IF(D63&lt;C63,"Fälligkeit vor Rechnungsdatum prüfen",IF(H63&gt;G63,"Zahlbetrag prüfen",IF(AND(J63="Bezahlt",I63&gt;0),"Status/Zahlung prüfen",IF(AND(J63&lt;&gt;"Bezahlt",J63&lt;&gt;"Storniert",I63=0),"Status prüfen",IF(AND(L63&lt;&gt;"",L63&lt;'Parameter'!$B$5,J63&lt;&gt;"Bezahlt",J63&lt;&gt;"Storniert"),"Plantermin prüfen",IF(AND(L63&lt;&gt;"",L63&gt;D63,J63&lt;&gt;"Bezahlt",J63&lt;&gt;"Storniert"),"Plantermin nach Fälligkeit",""))))))),"Eingaben prüfen"))</f>
        <v/>
      </c>
    </row>
    <row r="64" ht="27" customHeight="1">
      <c r="A64" s="13" t="n"/>
      <c r="B64" s="13" t="n"/>
      <c r="C64" s="22" t="n"/>
      <c r="D64" s="22" t="n"/>
      <c r="E64" s="13" t="n"/>
      <c r="F64" s="13" t="n"/>
      <c r="G64" s="15" t="n"/>
      <c r="H64" s="15" t="n"/>
      <c r="I64" s="7">
        <f>IF(OR(A64="",G64=""),"",IFERROR(IF(J64="Storniert",0,MAX(0,G64-IF(H64="",0,H64))),""))</f>
        <v/>
      </c>
      <c r="J64" s="16" t="n"/>
      <c r="K64" s="19">
        <f>IF(A64="","",IFERROR(IF(OR(J64="Bezahlt",J64="Storniert"),"Erledigt",IF(OR(I64="",D64=""),"Prüfen",IF(D64&lt;'Parameter'!$B$5,"Sofort",IF(OR(D64&lt;='Parameter'!$B$5+'Parameter'!$B$6,I64&gt;='Parameter'!$B$7),"Hoch","Normal")))),"Prüfen"))</f>
        <v/>
      </c>
      <c r="L64" s="22" t="n"/>
      <c r="M64" s="20">
        <f>IF(OR(A64="",D64="",I64="",I64&lt;=0),"",IFERROR(D64-'Parameter'!$B$5,""))</f>
        <v/>
      </c>
      <c r="N64" s="6">
        <f>IF(A64="","",IFERROR(IF(OR(C64="",D64="",G64="",J64=""),"Eingaben ergänzen",IF(D64&lt;C64,"Fälligkeit vor Rechnungsdatum prüfen",IF(H64&gt;G64,"Zahlbetrag prüfen",IF(AND(J64="Bezahlt",I64&gt;0),"Status/Zahlung prüfen",IF(AND(J64&lt;&gt;"Bezahlt",J64&lt;&gt;"Storniert",I64=0),"Status prüfen",IF(AND(L64&lt;&gt;"",L64&lt;'Parameter'!$B$5,J64&lt;&gt;"Bezahlt",J64&lt;&gt;"Storniert"),"Plantermin prüfen",IF(AND(L64&lt;&gt;"",L64&gt;D64,J64&lt;&gt;"Bezahlt",J64&lt;&gt;"Storniert"),"Plantermin nach Fälligkeit",""))))))),"Eingaben prüfen"))</f>
        <v/>
      </c>
    </row>
    <row r="65" ht="27" customHeight="1">
      <c r="A65" s="13" t="n"/>
      <c r="B65" s="13" t="n"/>
      <c r="C65" s="22" t="n"/>
      <c r="D65" s="22" t="n"/>
      <c r="E65" s="13" t="n"/>
      <c r="F65" s="13" t="n"/>
      <c r="G65" s="15" t="n"/>
      <c r="H65" s="15" t="n"/>
      <c r="I65" s="5">
        <f>IF(OR(A65="",G65=""),"",IFERROR(IF(J65="Storniert",0,MAX(0,G65-IF(H65="",0,H65))),""))</f>
        <v/>
      </c>
      <c r="J65" s="16" t="n"/>
      <c r="K65" s="17">
        <f>IF(A65="","",IFERROR(IF(OR(J65="Bezahlt",J65="Storniert"),"Erledigt",IF(OR(I65="",D65=""),"Prüfen",IF(D65&lt;'Parameter'!$B$5,"Sofort",IF(OR(D65&lt;='Parameter'!$B$5+'Parameter'!$B$6,I65&gt;='Parameter'!$B$7),"Hoch","Normal")))),"Prüfen"))</f>
        <v/>
      </c>
      <c r="L65" s="22" t="n"/>
      <c r="M65" s="18">
        <f>IF(OR(A65="",D65="",I65="",I65&lt;=0),"",IFERROR(D65-'Parameter'!$B$5,""))</f>
        <v/>
      </c>
      <c r="N65" s="4">
        <f>IF(A65="","",IFERROR(IF(OR(C65="",D65="",G65="",J65=""),"Eingaben ergänzen",IF(D65&lt;C65,"Fälligkeit vor Rechnungsdatum prüfen",IF(H65&gt;G65,"Zahlbetrag prüfen",IF(AND(J65="Bezahlt",I65&gt;0),"Status/Zahlung prüfen",IF(AND(J65&lt;&gt;"Bezahlt",J65&lt;&gt;"Storniert",I65=0),"Status prüfen",IF(AND(L65&lt;&gt;"",L65&lt;'Parameter'!$B$5,J65&lt;&gt;"Bezahlt",J65&lt;&gt;"Storniert"),"Plantermin prüfen",IF(AND(L65&lt;&gt;"",L65&gt;D65,J65&lt;&gt;"Bezahlt",J65&lt;&gt;"Storniert"),"Plantermin nach Fälligkeit",""))))))),"Eingaben prüfen"))</f>
        <v/>
      </c>
    </row>
    <row r="66" ht="27" customHeight="1">
      <c r="A66" s="13" t="n"/>
      <c r="B66" s="13" t="n"/>
      <c r="C66" s="22" t="n"/>
      <c r="D66" s="22" t="n"/>
      <c r="E66" s="13" t="n"/>
      <c r="F66" s="13" t="n"/>
      <c r="G66" s="15" t="n"/>
      <c r="H66" s="15" t="n"/>
      <c r="I66" s="7">
        <f>IF(OR(A66="",G66=""),"",IFERROR(IF(J66="Storniert",0,MAX(0,G66-IF(H66="",0,H66))),""))</f>
        <v/>
      </c>
      <c r="J66" s="16" t="n"/>
      <c r="K66" s="19">
        <f>IF(A66="","",IFERROR(IF(OR(J66="Bezahlt",J66="Storniert"),"Erledigt",IF(OR(I66="",D66=""),"Prüfen",IF(D66&lt;'Parameter'!$B$5,"Sofort",IF(OR(D66&lt;='Parameter'!$B$5+'Parameter'!$B$6,I66&gt;='Parameter'!$B$7),"Hoch","Normal")))),"Prüfen"))</f>
        <v/>
      </c>
      <c r="L66" s="22" t="n"/>
      <c r="M66" s="20">
        <f>IF(OR(A66="",D66="",I66="",I66&lt;=0),"",IFERROR(D66-'Parameter'!$B$5,""))</f>
        <v/>
      </c>
      <c r="N66" s="6">
        <f>IF(A66="","",IFERROR(IF(OR(C66="",D66="",G66="",J66=""),"Eingaben ergänzen",IF(D66&lt;C66,"Fälligkeit vor Rechnungsdatum prüfen",IF(H66&gt;G66,"Zahlbetrag prüfen",IF(AND(J66="Bezahlt",I66&gt;0),"Status/Zahlung prüfen",IF(AND(J66&lt;&gt;"Bezahlt",J66&lt;&gt;"Storniert",I66=0),"Status prüfen",IF(AND(L66&lt;&gt;"",L66&lt;'Parameter'!$B$5,J66&lt;&gt;"Bezahlt",J66&lt;&gt;"Storniert"),"Plantermin prüfen",IF(AND(L66&lt;&gt;"",L66&gt;D66,J66&lt;&gt;"Bezahlt",J66&lt;&gt;"Storniert"),"Plantermin nach Fälligkeit",""))))))),"Eingaben prüfen"))</f>
        <v/>
      </c>
    </row>
    <row r="67" ht="27" customHeight="1">
      <c r="A67" s="13" t="n"/>
      <c r="B67" s="13" t="n"/>
      <c r="C67" s="22" t="n"/>
      <c r="D67" s="22" t="n"/>
      <c r="E67" s="13" t="n"/>
      <c r="F67" s="13" t="n"/>
      <c r="G67" s="15" t="n"/>
      <c r="H67" s="15" t="n"/>
      <c r="I67" s="5">
        <f>IF(OR(A67="",G67=""),"",IFERROR(IF(J67="Storniert",0,MAX(0,G67-IF(H67="",0,H67))),""))</f>
        <v/>
      </c>
      <c r="J67" s="16" t="n"/>
      <c r="K67" s="17">
        <f>IF(A67="","",IFERROR(IF(OR(J67="Bezahlt",J67="Storniert"),"Erledigt",IF(OR(I67="",D67=""),"Prüfen",IF(D67&lt;'Parameter'!$B$5,"Sofort",IF(OR(D67&lt;='Parameter'!$B$5+'Parameter'!$B$6,I67&gt;='Parameter'!$B$7),"Hoch","Normal")))),"Prüfen"))</f>
        <v/>
      </c>
      <c r="L67" s="22" t="n"/>
      <c r="M67" s="18">
        <f>IF(OR(A67="",D67="",I67="",I67&lt;=0),"",IFERROR(D67-'Parameter'!$B$5,""))</f>
        <v/>
      </c>
      <c r="N67" s="4">
        <f>IF(A67="","",IFERROR(IF(OR(C67="",D67="",G67="",J67=""),"Eingaben ergänzen",IF(D67&lt;C67,"Fälligkeit vor Rechnungsdatum prüfen",IF(H67&gt;G67,"Zahlbetrag prüfen",IF(AND(J67="Bezahlt",I67&gt;0),"Status/Zahlung prüfen",IF(AND(J67&lt;&gt;"Bezahlt",J67&lt;&gt;"Storniert",I67=0),"Status prüfen",IF(AND(L67&lt;&gt;"",L67&lt;'Parameter'!$B$5,J67&lt;&gt;"Bezahlt",J67&lt;&gt;"Storniert"),"Plantermin prüfen",IF(AND(L67&lt;&gt;"",L67&gt;D67,J67&lt;&gt;"Bezahlt",J67&lt;&gt;"Storniert"),"Plantermin nach Fälligkeit",""))))))),"Eingaben prüfen"))</f>
        <v/>
      </c>
    </row>
    <row r="68" ht="27" customHeight="1">
      <c r="A68" s="13" t="n"/>
      <c r="B68" s="13" t="n"/>
      <c r="C68" s="22" t="n"/>
      <c r="D68" s="22" t="n"/>
      <c r="E68" s="13" t="n"/>
      <c r="F68" s="13" t="n"/>
      <c r="G68" s="15" t="n"/>
      <c r="H68" s="15" t="n"/>
      <c r="I68" s="7">
        <f>IF(OR(A68="",G68=""),"",IFERROR(IF(J68="Storniert",0,MAX(0,G68-IF(H68="",0,H68))),""))</f>
        <v/>
      </c>
      <c r="J68" s="16" t="n"/>
      <c r="K68" s="19">
        <f>IF(A68="","",IFERROR(IF(OR(J68="Bezahlt",J68="Storniert"),"Erledigt",IF(OR(I68="",D68=""),"Prüfen",IF(D68&lt;'Parameter'!$B$5,"Sofort",IF(OR(D68&lt;='Parameter'!$B$5+'Parameter'!$B$6,I68&gt;='Parameter'!$B$7),"Hoch","Normal")))),"Prüfen"))</f>
        <v/>
      </c>
      <c r="L68" s="22" t="n"/>
      <c r="M68" s="20">
        <f>IF(OR(A68="",D68="",I68="",I68&lt;=0),"",IFERROR(D68-'Parameter'!$B$5,""))</f>
        <v/>
      </c>
      <c r="N68" s="6">
        <f>IF(A68="","",IFERROR(IF(OR(C68="",D68="",G68="",J68=""),"Eingaben ergänzen",IF(D68&lt;C68,"Fälligkeit vor Rechnungsdatum prüfen",IF(H68&gt;G68,"Zahlbetrag prüfen",IF(AND(J68="Bezahlt",I68&gt;0),"Status/Zahlung prüfen",IF(AND(J68&lt;&gt;"Bezahlt",J68&lt;&gt;"Storniert",I68=0),"Status prüfen",IF(AND(L68&lt;&gt;"",L68&lt;'Parameter'!$B$5,J68&lt;&gt;"Bezahlt",J68&lt;&gt;"Storniert"),"Plantermin prüfen",IF(AND(L68&lt;&gt;"",L68&gt;D68,J68&lt;&gt;"Bezahlt",J68&lt;&gt;"Storniert"),"Plantermin nach Fälligkeit",""))))))),"Eingaben prüfen"))</f>
        <v/>
      </c>
    </row>
    <row r="69" ht="27" customHeight="1">
      <c r="A69" s="13" t="n"/>
      <c r="B69" s="13" t="n"/>
      <c r="C69" s="22" t="n"/>
      <c r="D69" s="22" t="n"/>
      <c r="E69" s="13" t="n"/>
      <c r="F69" s="13" t="n"/>
      <c r="G69" s="15" t="n"/>
      <c r="H69" s="15" t="n"/>
      <c r="I69" s="5">
        <f>IF(OR(A69="",G69=""),"",IFERROR(IF(J69="Storniert",0,MAX(0,G69-IF(H69="",0,H69))),""))</f>
        <v/>
      </c>
      <c r="J69" s="16" t="n"/>
      <c r="K69" s="17">
        <f>IF(A69="","",IFERROR(IF(OR(J69="Bezahlt",J69="Storniert"),"Erledigt",IF(OR(I69="",D69=""),"Prüfen",IF(D69&lt;'Parameter'!$B$5,"Sofort",IF(OR(D69&lt;='Parameter'!$B$5+'Parameter'!$B$6,I69&gt;='Parameter'!$B$7),"Hoch","Normal")))),"Prüfen"))</f>
        <v/>
      </c>
      <c r="L69" s="22" t="n"/>
      <c r="M69" s="18">
        <f>IF(OR(A69="",D69="",I69="",I69&lt;=0),"",IFERROR(D69-'Parameter'!$B$5,""))</f>
        <v/>
      </c>
      <c r="N69" s="4">
        <f>IF(A69="","",IFERROR(IF(OR(C69="",D69="",G69="",J69=""),"Eingaben ergänzen",IF(D69&lt;C69,"Fälligkeit vor Rechnungsdatum prüfen",IF(H69&gt;G69,"Zahlbetrag prüfen",IF(AND(J69="Bezahlt",I69&gt;0),"Status/Zahlung prüfen",IF(AND(J69&lt;&gt;"Bezahlt",J69&lt;&gt;"Storniert",I69=0),"Status prüfen",IF(AND(L69&lt;&gt;"",L69&lt;'Parameter'!$B$5,J69&lt;&gt;"Bezahlt",J69&lt;&gt;"Storniert"),"Plantermin prüfen",IF(AND(L69&lt;&gt;"",L69&gt;D69,J69&lt;&gt;"Bezahlt",J69&lt;&gt;"Storniert"),"Plantermin nach Fälligkeit",""))))))),"Eingaben prüfen"))</f>
        <v/>
      </c>
    </row>
    <row r="70" ht="27" customHeight="1">
      <c r="A70" s="13" t="n"/>
      <c r="B70" s="13" t="n"/>
      <c r="C70" s="22" t="n"/>
      <c r="D70" s="22" t="n"/>
      <c r="E70" s="13" t="n"/>
      <c r="F70" s="13" t="n"/>
      <c r="G70" s="15" t="n"/>
      <c r="H70" s="15" t="n"/>
      <c r="I70" s="7">
        <f>IF(OR(A70="",G70=""),"",IFERROR(IF(J70="Storniert",0,MAX(0,G70-IF(H70="",0,H70))),""))</f>
        <v/>
      </c>
      <c r="J70" s="16" t="n"/>
      <c r="K70" s="19">
        <f>IF(A70="","",IFERROR(IF(OR(J70="Bezahlt",J70="Storniert"),"Erledigt",IF(OR(I70="",D70=""),"Prüfen",IF(D70&lt;'Parameter'!$B$5,"Sofort",IF(OR(D70&lt;='Parameter'!$B$5+'Parameter'!$B$6,I70&gt;='Parameter'!$B$7),"Hoch","Normal")))),"Prüfen"))</f>
        <v/>
      </c>
      <c r="L70" s="22" t="n"/>
      <c r="M70" s="20">
        <f>IF(OR(A70="",D70="",I70="",I70&lt;=0),"",IFERROR(D70-'Parameter'!$B$5,""))</f>
        <v/>
      </c>
      <c r="N70" s="6">
        <f>IF(A70="","",IFERROR(IF(OR(C70="",D70="",G70="",J70=""),"Eingaben ergänzen",IF(D70&lt;C70,"Fälligkeit vor Rechnungsdatum prüfen",IF(H70&gt;G70,"Zahlbetrag prüfen",IF(AND(J70="Bezahlt",I70&gt;0),"Status/Zahlung prüfen",IF(AND(J70&lt;&gt;"Bezahlt",J70&lt;&gt;"Storniert",I70=0),"Status prüfen",IF(AND(L70&lt;&gt;"",L70&lt;'Parameter'!$B$5,J70&lt;&gt;"Bezahlt",J70&lt;&gt;"Storniert"),"Plantermin prüfen",IF(AND(L70&lt;&gt;"",L70&gt;D70,J70&lt;&gt;"Bezahlt",J70&lt;&gt;"Storniert"),"Plantermin nach Fälligkeit",""))))))),"Eingaben prüfen"))</f>
        <v/>
      </c>
    </row>
    <row r="71" ht="27" customHeight="1">
      <c r="A71" s="13" t="n"/>
      <c r="B71" s="13" t="n"/>
      <c r="C71" s="22" t="n"/>
      <c r="D71" s="22" t="n"/>
      <c r="E71" s="13" t="n"/>
      <c r="F71" s="13" t="n"/>
      <c r="G71" s="15" t="n"/>
      <c r="H71" s="15" t="n"/>
      <c r="I71" s="5">
        <f>IF(OR(A71="",G71=""),"",IFERROR(IF(J71="Storniert",0,MAX(0,G71-IF(H71="",0,H71))),""))</f>
        <v/>
      </c>
      <c r="J71" s="16" t="n"/>
      <c r="K71" s="17">
        <f>IF(A71="","",IFERROR(IF(OR(J71="Bezahlt",J71="Storniert"),"Erledigt",IF(OR(I71="",D71=""),"Prüfen",IF(D71&lt;'Parameter'!$B$5,"Sofort",IF(OR(D71&lt;='Parameter'!$B$5+'Parameter'!$B$6,I71&gt;='Parameter'!$B$7),"Hoch","Normal")))),"Prüfen"))</f>
        <v/>
      </c>
      <c r="L71" s="22" t="n"/>
      <c r="M71" s="18">
        <f>IF(OR(A71="",D71="",I71="",I71&lt;=0),"",IFERROR(D71-'Parameter'!$B$5,""))</f>
        <v/>
      </c>
      <c r="N71" s="4">
        <f>IF(A71="","",IFERROR(IF(OR(C71="",D71="",G71="",J71=""),"Eingaben ergänzen",IF(D71&lt;C71,"Fälligkeit vor Rechnungsdatum prüfen",IF(H71&gt;G71,"Zahlbetrag prüfen",IF(AND(J71="Bezahlt",I71&gt;0),"Status/Zahlung prüfen",IF(AND(J71&lt;&gt;"Bezahlt",J71&lt;&gt;"Storniert",I71=0),"Status prüfen",IF(AND(L71&lt;&gt;"",L71&lt;'Parameter'!$B$5,J71&lt;&gt;"Bezahlt",J71&lt;&gt;"Storniert"),"Plantermin prüfen",IF(AND(L71&lt;&gt;"",L71&gt;D71,J71&lt;&gt;"Bezahlt",J71&lt;&gt;"Storniert"),"Plantermin nach Fälligkeit",""))))))),"Eingaben prüfen"))</f>
        <v/>
      </c>
    </row>
    <row r="72" ht="27" customHeight="1">
      <c r="A72" s="13" t="n"/>
      <c r="B72" s="13" t="n"/>
      <c r="C72" s="22" t="n"/>
      <c r="D72" s="22" t="n"/>
      <c r="E72" s="13" t="n"/>
      <c r="F72" s="13" t="n"/>
      <c r="G72" s="15" t="n"/>
      <c r="H72" s="15" t="n"/>
      <c r="I72" s="7">
        <f>IF(OR(A72="",G72=""),"",IFERROR(IF(J72="Storniert",0,MAX(0,G72-IF(H72="",0,H72))),""))</f>
        <v/>
      </c>
      <c r="J72" s="16" t="n"/>
      <c r="K72" s="19">
        <f>IF(A72="","",IFERROR(IF(OR(J72="Bezahlt",J72="Storniert"),"Erledigt",IF(OR(I72="",D72=""),"Prüfen",IF(D72&lt;'Parameter'!$B$5,"Sofort",IF(OR(D72&lt;='Parameter'!$B$5+'Parameter'!$B$6,I72&gt;='Parameter'!$B$7),"Hoch","Normal")))),"Prüfen"))</f>
        <v/>
      </c>
      <c r="L72" s="22" t="n"/>
      <c r="M72" s="20">
        <f>IF(OR(A72="",D72="",I72="",I72&lt;=0),"",IFERROR(D72-'Parameter'!$B$5,""))</f>
        <v/>
      </c>
      <c r="N72" s="6">
        <f>IF(A72="","",IFERROR(IF(OR(C72="",D72="",G72="",J72=""),"Eingaben ergänzen",IF(D72&lt;C72,"Fälligkeit vor Rechnungsdatum prüfen",IF(H72&gt;G72,"Zahlbetrag prüfen",IF(AND(J72="Bezahlt",I72&gt;0),"Status/Zahlung prüfen",IF(AND(J72&lt;&gt;"Bezahlt",J72&lt;&gt;"Storniert",I72=0),"Status prüfen",IF(AND(L72&lt;&gt;"",L72&lt;'Parameter'!$B$5,J72&lt;&gt;"Bezahlt",J72&lt;&gt;"Storniert"),"Plantermin prüfen",IF(AND(L72&lt;&gt;"",L72&gt;D72,J72&lt;&gt;"Bezahlt",J72&lt;&gt;"Storniert"),"Plantermin nach Fälligkeit",""))))))),"Eingaben prüfen"))</f>
        <v/>
      </c>
    </row>
    <row r="73" ht="27" customHeight="1">
      <c r="A73" s="13" t="n"/>
      <c r="B73" s="13" t="n"/>
      <c r="C73" s="22" t="n"/>
      <c r="D73" s="22" t="n"/>
      <c r="E73" s="13" t="n"/>
      <c r="F73" s="13" t="n"/>
      <c r="G73" s="15" t="n"/>
      <c r="H73" s="15" t="n"/>
      <c r="I73" s="5">
        <f>IF(OR(A73="",G73=""),"",IFERROR(IF(J73="Storniert",0,MAX(0,G73-IF(H73="",0,H73))),""))</f>
        <v/>
      </c>
      <c r="J73" s="16" t="n"/>
      <c r="K73" s="17">
        <f>IF(A73="","",IFERROR(IF(OR(J73="Bezahlt",J73="Storniert"),"Erledigt",IF(OR(I73="",D73=""),"Prüfen",IF(D73&lt;'Parameter'!$B$5,"Sofort",IF(OR(D73&lt;='Parameter'!$B$5+'Parameter'!$B$6,I73&gt;='Parameter'!$B$7),"Hoch","Normal")))),"Prüfen"))</f>
        <v/>
      </c>
      <c r="L73" s="22" t="n"/>
      <c r="M73" s="18">
        <f>IF(OR(A73="",D73="",I73="",I73&lt;=0),"",IFERROR(D73-'Parameter'!$B$5,""))</f>
        <v/>
      </c>
      <c r="N73" s="4">
        <f>IF(A73="","",IFERROR(IF(OR(C73="",D73="",G73="",J73=""),"Eingaben ergänzen",IF(D73&lt;C73,"Fälligkeit vor Rechnungsdatum prüfen",IF(H73&gt;G73,"Zahlbetrag prüfen",IF(AND(J73="Bezahlt",I73&gt;0),"Status/Zahlung prüfen",IF(AND(J73&lt;&gt;"Bezahlt",J73&lt;&gt;"Storniert",I73=0),"Status prüfen",IF(AND(L73&lt;&gt;"",L73&lt;'Parameter'!$B$5,J73&lt;&gt;"Bezahlt",J73&lt;&gt;"Storniert"),"Plantermin prüfen",IF(AND(L73&lt;&gt;"",L73&gt;D73,J73&lt;&gt;"Bezahlt",J73&lt;&gt;"Storniert"),"Plantermin nach Fälligkeit",""))))))),"Eingaben prüfen"))</f>
        <v/>
      </c>
    </row>
    <row r="74" ht="27" customHeight="1">
      <c r="A74" s="13" t="n"/>
      <c r="B74" s="13" t="n"/>
      <c r="C74" s="22" t="n"/>
      <c r="D74" s="22" t="n"/>
      <c r="E74" s="13" t="n"/>
      <c r="F74" s="13" t="n"/>
      <c r="G74" s="15" t="n"/>
      <c r="H74" s="15" t="n"/>
      <c r="I74" s="7">
        <f>IF(OR(A74="",G74=""),"",IFERROR(IF(J74="Storniert",0,MAX(0,G74-IF(H74="",0,H74))),""))</f>
        <v/>
      </c>
      <c r="J74" s="16" t="n"/>
      <c r="K74" s="19">
        <f>IF(A74="","",IFERROR(IF(OR(J74="Bezahlt",J74="Storniert"),"Erledigt",IF(OR(I74="",D74=""),"Prüfen",IF(D74&lt;'Parameter'!$B$5,"Sofort",IF(OR(D74&lt;='Parameter'!$B$5+'Parameter'!$B$6,I74&gt;='Parameter'!$B$7),"Hoch","Normal")))),"Prüfen"))</f>
        <v/>
      </c>
      <c r="L74" s="22" t="n"/>
      <c r="M74" s="20">
        <f>IF(OR(A74="",D74="",I74="",I74&lt;=0),"",IFERROR(D74-'Parameter'!$B$5,""))</f>
        <v/>
      </c>
      <c r="N74" s="6">
        <f>IF(A74="","",IFERROR(IF(OR(C74="",D74="",G74="",J74=""),"Eingaben ergänzen",IF(D74&lt;C74,"Fälligkeit vor Rechnungsdatum prüfen",IF(H74&gt;G74,"Zahlbetrag prüfen",IF(AND(J74="Bezahlt",I74&gt;0),"Status/Zahlung prüfen",IF(AND(J74&lt;&gt;"Bezahlt",J74&lt;&gt;"Storniert",I74=0),"Status prüfen",IF(AND(L74&lt;&gt;"",L74&lt;'Parameter'!$B$5,J74&lt;&gt;"Bezahlt",J74&lt;&gt;"Storniert"),"Plantermin prüfen",IF(AND(L74&lt;&gt;"",L74&gt;D74,J74&lt;&gt;"Bezahlt",J74&lt;&gt;"Storniert"),"Plantermin nach Fälligkeit",""))))))),"Eingaben prüfen"))</f>
        <v/>
      </c>
    </row>
    <row r="75" ht="27" customHeight="1">
      <c r="A75" s="13" t="n"/>
      <c r="B75" s="13" t="n"/>
      <c r="C75" s="22" t="n"/>
      <c r="D75" s="22" t="n"/>
      <c r="E75" s="13" t="n"/>
      <c r="F75" s="13" t="n"/>
      <c r="G75" s="15" t="n"/>
      <c r="H75" s="15" t="n"/>
      <c r="I75" s="5">
        <f>IF(OR(A75="",G75=""),"",IFERROR(IF(J75="Storniert",0,MAX(0,G75-IF(H75="",0,H75))),""))</f>
        <v/>
      </c>
      <c r="J75" s="16" t="n"/>
      <c r="K75" s="17">
        <f>IF(A75="","",IFERROR(IF(OR(J75="Bezahlt",J75="Storniert"),"Erledigt",IF(OR(I75="",D75=""),"Prüfen",IF(D75&lt;'Parameter'!$B$5,"Sofort",IF(OR(D75&lt;='Parameter'!$B$5+'Parameter'!$B$6,I75&gt;='Parameter'!$B$7),"Hoch","Normal")))),"Prüfen"))</f>
        <v/>
      </c>
      <c r="L75" s="22" t="n"/>
      <c r="M75" s="18">
        <f>IF(OR(A75="",D75="",I75="",I75&lt;=0),"",IFERROR(D75-'Parameter'!$B$5,""))</f>
        <v/>
      </c>
      <c r="N75" s="4">
        <f>IF(A75="","",IFERROR(IF(OR(C75="",D75="",G75="",J75=""),"Eingaben ergänzen",IF(D75&lt;C75,"Fälligkeit vor Rechnungsdatum prüfen",IF(H75&gt;G75,"Zahlbetrag prüfen",IF(AND(J75="Bezahlt",I75&gt;0),"Status/Zahlung prüfen",IF(AND(J75&lt;&gt;"Bezahlt",J75&lt;&gt;"Storniert",I75=0),"Status prüfen",IF(AND(L75&lt;&gt;"",L75&lt;'Parameter'!$B$5,J75&lt;&gt;"Bezahlt",J75&lt;&gt;"Storniert"),"Plantermin prüfen",IF(AND(L75&lt;&gt;"",L75&gt;D75,J75&lt;&gt;"Bezahlt",J75&lt;&gt;"Storniert"),"Plantermin nach Fälligkeit",""))))))),"Eingaben prüfen"))</f>
        <v/>
      </c>
    </row>
    <row r="76" ht="27" customHeight="1">
      <c r="A76" s="13" t="n"/>
      <c r="B76" s="13" t="n"/>
      <c r="C76" s="22" t="n"/>
      <c r="D76" s="22" t="n"/>
      <c r="E76" s="13" t="n"/>
      <c r="F76" s="13" t="n"/>
      <c r="G76" s="15" t="n"/>
      <c r="H76" s="15" t="n"/>
      <c r="I76" s="7">
        <f>IF(OR(A76="",G76=""),"",IFERROR(IF(J76="Storniert",0,MAX(0,G76-IF(H76="",0,H76))),""))</f>
        <v/>
      </c>
      <c r="J76" s="16" t="n"/>
      <c r="K76" s="19">
        <f>IF(A76="","",IFERROR(IF(OR(J76="Bezahlt",J76="Storniert"),"Erledigt",IF(OR(I76="",D76=""),"Prüfen",IF(D76&lt;'Parameter'!$B$5,"Sofort",IF(OR(D76&lt;='Parameter'!$B$5+'Parameter'!$B$6,I76&gt;='Parameter'!$B$7),"Hoch","Normal")))),"Prüfen"))</f>
        <v/>
      </c>
      <c r="L76" s="22" t="n"/>
      <c r="M76" s="20">
        <f>IF(OR(A76="",D76="",I76="",I76&lt;=0),"",IFERROR(D76-'Parameter'!$B$5,""))</f>
        <v/>
      </c>
      <c r="N76" s="6">
        <f>IF(A76="","",IFERROR(IF(OR(C76="",D76="",G76="",J76=""),"Eingaben ergänzen",IF(D76&lt;C76,"Fälligkeit vor Rechnungsdatum prüfen",IF(H76&gt;G76,"Zahlbetrag prüfen",IF(AND(J76="Bezahlt",I76&gt;0),"Status/Zahlung prüfen",IF(AND(J76&lt;&gt;"Bezahlt",J76&lt;&gt;"Storniert",I76=0),"Status prüfen",IF(AND(L76&lt;&gt;"",L76&lt;'Parameter'!$B$5,J76&lt;&gt;"Bezahlt",J76&lt;&gt;"Storniert"),"Plantermin prüfen",IF(AND(L76&lt;&gt;"",L76&gt;D76,J76&lt;&gt;"Bezahlt",J76&lt;&gt;"Storniert"),"Plantermin nach Fälligkeit",""))))))),"Eingaben prüfen"))</f>
        <v/>
      </c>
    </row>
    <row r="77" ht="27" customHeight="1">
      <c r="A77" s="13" t="n"/>
      <c r="B77" s="13" t="n"/>
      <c r="C77" s="22" t="n"/>
      <c r="D77" s="22" t="n"/>
      <c r="E77" s="13" t="n"/>
      <c r="F77" s="13" t="n"/>
      <c r="G77" s="15" t="n"/>
      <c r="H77" s="15" t="n"/>
      <c r="I77" s="5">
        <f>IF(OR(A77="",G77=""),"",IFERROR(IF(J77="Storniert",0,MAX(0,G77-IF(H77="",0,H77))),""))</f>
        <v/>
      </c>
      <c r="J77" s="16" t="n"/>
      <c r="K77" s="17">
        <f>IF(A77="","",IFERROR(IF(OR(J77="Bezahlt",J77="Storniert"),"Erledigt",IF(OR(I77="",D77=""),"Prüfen",IF(D77&lt;'Parameter'!$B$5,"Sofort",IF(OR(D77&lt;='Parameter'!$B$5+'Parameter'!$B$6,I77&gt;='Parameter'!$B$7),"Hoch","Normal")))),"Prüfen"))</f>
        <v/>
      </c>
      <c r="L77" s="22" t="n"/>
      <c r="M77" s="18">
        <f>IF(OR(A77="",D77="",I77="",I77&lt;=0),"",IFERROR(D77-'Parameter'!$B$5,""))</f>
        <v/>
      </c>
      <c r="N77" s="4">
        <f>IF(A77="","",IFERROR(IF(OR(C77="",D77="",G77="",J77=""),"Eingaben ergänzen",IF(D77&lt;C77,"Fälligkeit vor Rechnungsdatum prüfen",IF(H77&gt;G77,"Zahlbetrag prüfen",IF(AND(J77="Bezahlt",I77&gt;0),"Status/Zahlung prüfen",IF(AND(J77&lt;&gt;"Bezahlt",J77&lt;&gt;"Storniert",I77=0),"Status prüfen",IF(AND(L77&lt;&gt;"",L77&lt;'Parameter'!$B$5,J77&lt;&gt;"Bezahlt",J77&lt;&gt;"Storniert"),"Plantermin prüfen",IF(AND(L77&lt;&gt;"",L77&gt;D77,J77&lt;&gt;"Bezahlt",J77&lt;&gt;"Storniert"),"Plantermin nach Fälligkeit",""))))))),"Eingaben prüfen"))</f>
        <v/>
      </c>
    </row>
    <row r="78" ht="27" customHeight="1">
      <c r="A78" s="13" t="n"/>
      <c r="B78" s="13" t="n"/>
      <c r="C78" s="22" t="n"/>
      <c r="D78" s="22" t="n"/>
      <c r="E78" s="13" t="n"/>
      <c r="F78" s="13" t="n"/>
      <c r="G78" s="15" t="n"/>
      <c r="H78" s="15" t="n"/>
      <c r="I78" s="7">
        <f>IF(OR(A78="",G78=""),"",IFERROR(IF(J78="Storniert",0,MAX(0,G78-IF(H78="",0,H78))),""))</f>
        <v/>
      </c>
      <c r="J78" s="16" t="n"/>
      <c r="K78" s="19">
        <f>IF(A78="","",IFERROR(IF(OR(J78="Bezahlt",J78="Storniert"),"Erledigt",IF(OR(I78="",D78=""),"Prüfen",IF(D78&lt;'Parameter'!$B$5,"Sofort",IF(OR(D78&lt;='Parameter'!$B$5+'Parameter'!$B$6,I78&gt;='Parameter'!$B$7),"Hoch","Normal")))),"Prüfen"))</f>
        <v/>
      </c>
      <c r="L78" s="22" t="n"/>
      <c r="M78" s="20">
        <f>IF(OR(A78="",D78="",I78="",I78&lt;=0),"",IFERROR(D78-'Parameter'!$B$5,""))</f>
        <v/>
      </c>
      <c r="N78" s="6">
        <f>IF(A78="","",IFERROR(IF(OR(C78="",D78="",G78="",J78=""),"Eingaben ergänzen",IF(D78&lt;C78,"Fälligkeit vor Rechnungsdatum prüfen",IF(H78&gt;G78,"Zahlbetrag prüfen",IF(AND(J78="Bezahlt",I78&gt;0),"Status/Zahlung prüfen",IF(AND(J78&lt;&gt;"Bezahlt",J78&lt;&gt;"Storniert",I78=0),"Status prüfen",IF(AND(L78&lt;&gt;"",L78&lt;'Parameter'!$B$5,J78&lt;&gt;"Bezahlt",J78&lt;&gt;"Storniert"),"Plantermin prüfen",IF(AND(L78&lt;&gt;"",L78&gt;D78,J78&lt;&gt;"Bezahlt",J78&lt;&gt;"Storniert"),"Plantermin nach Fälligkeit",""))))))),"Eingaben prüfen"))</f>
        <v/>
      </c>
    </row>
    <row r="79" ht="27" customHeight="1">
      <c r="A79" s="13" t="n"/>
      <c r="B79" s="13" t="n"/>
      <c r="C79" s="22" t="n"/>
      <c r="D79" s="22" t="n"/>
      <c r="E79" s="13" t="n"/>
      <c r="F79" s="13" t="n"/>
      <c r="G79" s="15" t="n"/>
      <c r="H79" s="15" t="n"/>
      <c r="I79" s="5">
        <f>IF(OR(A79="",G79=""),"",IFERROR(IF(J79="Storniert",0,MAX(0,G79-IF(H79="",0,H79))),""))</f>
        <v/>
      </c>
      <c r="J79" s="16" t="n"/>
      <c r="K79" s="17">
        <f>IF(A79="","",IFERROR(IF(OR(J79="Bezahlt",J79="Storniert"),"Erledigt",IF(OR(I79="",D79=""),"Prüfen",IF(D79&lt;'Parameter'!$B$5,"Sofort",IF(OR(D79&lt;='Parameter'!$B$5+'Parameter'!$B$6,I79&gt;='Parameter'!$B$7),"Hoch","Normal")))),"Prüfen"))</f>
        <v/>
      </c>
      <c r="L79" s="22" t="n"/>
      <c r="M79" s="18">
        <f>IF(OR(A79="",D79="",I79="",I79&lt;=0),"",IFERROR(D79-'Parameter'!$B$5,""))</f>
        <v/>
      </c>
      <c r="N79" s="4">
        <f>IF(A79="","",IFERROR(IF(OR(C79="",D79="",G79="",J79=""),"Eingaben ergänzen",IF(D79&lt;C79,"Fälligkeit vor Rechnungsdatum prüfen",IF(H79&gt;G79,"Zahlbetrag prüfen",IF(AND(J79="Bezahlt",I79&gt;0),"Status/Zahlung prüfen",IF(AND(J79&lt;&gt;"Bezahlt",J79&lt;&gt;"Storniert",I79=0),"Status prüfen",IF(AND(L79&lt;&gt;"",L79&lt;'Parameter'!$B$5,J79&lt;&gt;"Bezahlt",J79&lt;&gt;"Storniert"),"Plantermin prüfen",IF(AND(L79&lt;&gt;"",L79&gt;D79,J79&lt;&gt;"Bezahlt",J79&lt;&gt;"Storniert"),"Plantermin nach Fälligkeit",""))))))),"Eingaben prüfen"))</f>
        <v/>
      </c>
    </row>
    <row r="80" ht="27" customHeight="1">
      <c r="A80" s="13" t="n"/>
      <c r="B80" s="13" t="n"/>
      <c r="C80" s="22" t="n"/>
      <c r="D80" s="22" t="n"/>
      <c r="E80" s="13" t="n"/>
      <c r="F80" s="13" t="n"/>
      <c r="G80" s="15" t="n"/>
      <c r="H80" s="15" t="n"/>
      <c r="I80" s="7">
        <f>IF(OR(A80="",G80=""),"",IFERROR(IF(J80="Storniert",0,MAX(0,G80-IF(H80="",0,H80))),""))</f>
        <v/>
      </c>
      <c r="J80" s="16" t="n"/>
      <c r="K80" s="19">
        <f>IF(A80="","",IFERROR(IF(OR(J80="Bezahlt",J80="Storniert"),"Erledigt",IF(OR(I80="",D80=""),"Prüfen",IF(D80&lt;'Parameter'!$B$5,"Sofort",IF(OR(D80&lt;='Parameter'!$B$5+'Parameter'!$B$6,I80&gt;='Parameter'!$B$7),"Hoch","Normal")))),"Prüfen"))</f>
        <v/>
      </c>
      <c r="L80" s="22" t="n"/>
      <c r="M80" s="20">
        <f>IF(OR(A80="",D80="",I80="",I80&lt;=0),"",IFERROR(D80-'Parameter'!$B$5,""))</f>
        <v/>
      </c>
      <c r="N80" s="6">
        <f>IF(A80="","",IFERROR(IF(OR(C80="",D80="",G80="",J80=""),"Eingaben ergänzen",IF(D80&lt;C80,"Fälligkeit vor Rechnungsdatum prüfen",IF(H80&gt;G80,"Zahlbetrag prüfen",IF(AND(J80="Bezahlt",I80&gt;0),"Status/Zahlung prüfen",IF(AND(J80&lt;&gt;"Bezahlt",J80&lt;&gt;"Storniert",I80=0),"Status prüfen",IF(AND(L80&lt;&gt;"",L80&lt;'Parameter'!$B$5,J80&lt;&gt;"Bezahlt",J80&lt;&gt;"Storniert"),"Plantermin prüfen",IF(AND(L80&lt;&gt;"",L80&gt;D80,J80&lt;&gt;"Bezahlt",J80&lt;&gt;"Storniert"),"Plantermin nach Fälligkeit",""))))))),"Eingaben prüfen"))</f>
        <v/>
      </c>
    </row>
    <row r="81" ht="27" customHeight="1">
      <c r="A81" s="13" t="n"/>
      <c r="B81" s="13" t="n"/>
      <c r="C81" s="22" t="n"/>
      <c r="D81" s="22" t="n"/>
      <c r="E81" s="13" t="n"/>
      <c r="F81" s="13" t="n"/>
      <c r="G81" s="15" t="n"/>
      <c r="H81" s="15" t="n"/>
      <c r="I81" s="5">
        <f>IF(OR(A81="",G81=""),"",IFERROR(IF(J81="Storniert",0,MAX(0,G81-IF(H81="",0,H81))),""))</f>
        <v/>
      </c>
      <c r="J81" s="16" t="n"/>
      <c r="K81" s="17">
        <f>IF(A81="","",IFERROR(IF(OR(J81="Bezahlt",J81="Storniert"),"Erledigt",IF(OR(I81="",D81=""),"Prüfen",IF(D81&lt;'Parameter'!$B$5,"Sofort",IF(OR(D81&lt;='Parameter'!$B$5+'Parameter'!$B$6,I81&gt;='Parameter'!$B$7),"Hoch","Normal")))),"Prüfen"))</f>
        <v/>
      </c>
      <c r="L81" s="22" t="n"/>
      <c r="M81" s="18">
        <f>IF(OR(A81="",D81="",I81="",I81&lt;=0),"",IFERROR(D81-'Parameter'!$B$5,""))</f>
        <v/>
      </c>
      <c r="N81" s="4">
        <f>IF(A81="","",IFERROR(IF(OR(C81="",D81="",G81="",J81=""),"Eingaben ergänzen",IF(D81&lt;C81,"Fälligkeit vor Rechnungsdatum prüfen",IF(H81&gt;G81,"Zahlbetrag prüfen",IF(AND(J81="Bezahlt",I81&gt;0),"Status/Zahlung prüfen",IF(AND(J81&lt;&gt;"Bezahlt",J81&lt;&gt;"Storniert",I81=0),"Status prüfen",IF(AND(L81&lt;&gt;"",L81&lt;'Parameter'!$B$5,J81&lt;&gt;"Bezahlt",J81&lt;&gt;"Storniert"),"Plantermin prüfen",IF(AND(L81&lt;&gt;"",L81&gt;D81,J81&lt;&gt;"Bezahlt",J81&lt;&gt;"Storniert"),"Plantermin nach Fälligkeit",""))))))),"Eingaben prüfen"))</f>
        <v/>
      </c>
    </row>
    <row r="82" ht="27" customHeight="1">
      <c r="A82" s="13" t="n"/>
      <c r="B82" s="13" t="n"/>
      <c r="C82" s="22" t="n"/>
      <c r="D82" s="22" t="n"/>
      <c r="E82" s="13" t="n"/>
      <c r="F82" s="13" t="n"/>
      <c r="G82" s="15" t="n"/>
      <c r="H82" s="15" t="n"/>
      <c r="I82" s="7">
        <f>IF(OR(A82="",G82=""),"",IFERROR(IF(J82="Storniert",0,MAX(0,G82-IF(H82="",0,H82))),""))</f>
        <v/>
      </c>
      <c r="J82" s="16" t="n"/>
      <c r="K82" s="19">
        <f>IF(A82="","",IFERROR(IF(OR(J82="Bezahlt",J82="Storniert"),"Erledigt",IF(OR(I82="",D82=""),"Prüfen",IF(D82&lt;'Parameter'!$B$5,"Sofort",IF(OR(D82&lt;='Parameter'!$B$5+'Parameter'!$B$6,I82&gt;='Parameter'!$B$7),"Hoch","Normal")))),"Prüfen"))</f>
        <v/>
      </c>
      <c r="L82" s="22" t="n"/>
      <c r="M82" s="20">
        <f>IF(OR(A82="",D82="",I82="",I82&lt;=0),"",IFERROR(D82-'Parameter'!$B$5,""))</f>
        <v/>
      </c>
      <c r="N82" s="6">
        <f>IF(A82="","",IFERROR(IF(OR(C82="",D82="",G82="",J82=""),"Eingaben ergänzen",IF(D82&lt;C82,"Fälligkeit vor Rechnungsdatum prüfen",IF(H82&gt;G82,"Zahlbetrag prüfen",IF(AND(J82="Bezahlt",I82&gt;0),"Status/Zahlung prüfen",IF(AND(J82&lt;&gt;"Bezahlt",J82&lt;&gt;"Storniert",I82=0),"Status prüfen",IF(AND(L82&lt;&gt;"",L82&lt;'Parameter'!$B$5,J82&lt;&gt;"Bezahlt",J82&lt;&gt;"Storniert"),"Plantermin prüfen",IF(AND(L82&lt;&gt;"",L82&gt;D82,J82&lt;&gt;"Bezahlt",J82&lt;&gt;"Storniert"),"Plantermin nach Fälligkeit",""))))))),"Eingaben prüfen"))</f>
        <v/>
      </c>
    </row>
    <row r="83" ht="27" customHeight="1">
      <c r="A83" s="13" t="n"/>
      <c r="B83" s="13" t="n"/>
      <c r="C83" s="22" t="n"/>
      <c r="D83" s="22" t="n"/>
      <c r="E83" s="13" t="n"/>
      <c r="F83" s="13" t="n"/>
      <c r="G83" s="15" t="n"/>
      <c r="H83" s="15" t="n"/>
      <c r="I83" s="5">
        <f>IF(OR(A83="",G83=""),"",IFERROR(IF(J83="Storniert",0,MAX(0,G83-IF(H83="",0,H83))),""))</f>
        <v/>
      </c>
      <c r="J83" s="16" t="n"/>
      <c r="K83" s="17">
        <f>IF(A83="","",IFERROR(IF(OR(J83="Bezahlt",J83="Storniert"),"Erledigt",IF(OR(I83="",D83=""),"Prüfen",IF(D83&lt;'Parameter'!$B$5,"Sofort",IF(OR(D83&lt;='Parameter'!$B$5+'Parameter'!$B$6,I83&gt;='Parameter'!$B$7),"Hoch","Normal")))),"Prüfen"))</f>
        <v/>
      </c>
      <c r="L83" s="22" t="n"/>
      <c r="M83" s="18">
        <f>IF(OR(A83="",D83="",I83="",I83&lt;=0),"",IFERROR(D83-'Parameter'!$B$5,""))</f>
        <v/>
      </c>
      <c r="N83" s="4">
        <f>IF(A83="","",IFERROR(IF(OR(C83="",D83="",G83="",J83=""),"Eingaben ergänzen",IF(D83&lt;C83,"Fälligkeit vor Rechnungsdatum prüfen",IF(H83&gt;G83,"Zahlbetrag prüfen",IF(AND(J83="Bezahlt",I83&gt;0),"Status/Zahlung prüfen",IF(AND(J83&lt;&gt;"Bezahlt",J83&lt;&gt;"Storniert",I83=0),"Status prüfen",IF(AND(L83&lt;&gt;"",L83&lt;'Parameter'!$B$5,J83&lt;&gt;"Bezahlt",J83&lt;&gt;"Storniert"),"Plantermin prüfen",IF(AND(L83&lt;&gt;"",L83&gt;D83,J83&lt;&gt;"Bezahlt",J83&lt;&gt;"Storniert"),"Plantermin nach Fälligkeit",""))))))),"Eingaben prüfen"))</f>
        <v/>
      </c>
    </row>
    <row r="84" ht="27" customHeight="1">
      <c r="A84" s="13" t="n"/>
      <c r="B84" s="13" t="n"/>
      <c r="C84" s="22" t="n"/>
      <c r="D84" s="22" t="n"/>
      <c r="E84" s="13" t="n"/>
      <c r="F84" s="13" t="n"/>
      <c r="G84" s="15" t="n"/>
      <c r="H84" s="15" t="n"/>
      <c r="I84" s="7">
        <f>IF(OR(A84="",G84=""),"",IFERROR(IF(J84="Storniert",0,MAX(0,G84-IF(H84="",0,H84))),""))</f>
        <v/>
      </c>
      <c r="J84" s="16" t="n"/>
      <c r="K84" s="19">
        <f>IF(A84="","",IFERROR(IF(OR(J84="Bezahlt",J84="Storniert"),"Erledigt",IF(OR(I84="",D84=""),"Prüfen",IF(D84&lt;'Parameter'!$B$5,"Sofort",IF(OR(D84&lt;='Parameter'!$B$5+'Parameter'!$B$6,I84&gt;='Parameter'!$B$7),"Hoch","Normal")))),"Prüfen"))</f>
        <v/>
      </c>
      <c r="L84" s="22" t="n"/>
      <c r="M84" s="20">
        <f>IF(OR(A84="",D84="",I84="",I84&lt;=0),"",IFERROR(D84-'Parameter'!$B$5,""))</f>
        <v/>
      </c>
      <c r="N84" s="6">
        <f>IF(A84="","",IFERROR(IF(OR(C84="",D84="",G84="",J84=""),"Eingaben ergänzen",IF(D84&lt;C84,"Fälligkeit vor Rechnungsdatum prüfen",IF(H84&gt;G84,"Zahlbetrag prüfen",IF(AND(J84="Bezahlt",I84&gt;0),"Status/Zahlung prüfen",IF(AND(J84&lt;&gt;"Bezahlt",J84&lt;&gt;"Storniert",I84=0),"Status prüfen",IF(AND(L84&lt;&gt;"",L84&lt;'Parameter'!$B$5,J84&lt;&gt;"Bezahlt",J84&lt;&gt;"Storniert"),"Plantermin prüfen",IF(AND(L84&lt;&gt;"",L84&gt;D84,J84&lt;&gt;"Bezahlt",J84&lt;&gt;"Storniert"),"Plantermin nach Fälligkeit",""))))))),"Eingaben prüfen"))</f>
        <v/>
      </c>
    </row>
    <row r="85" ht="27" customHeight="1">
      <c r="A85" s="13" t="n"/>
      <c r="B85" s="13" t="n"/>
      <c r="C85" s="22" t="n"/>
      <c r="D85" s="22" t="n"/>
      <c r="E85" s="13" t="n"/>
      <c r="F85" s="13" t="n"/>
      <c r="G85" s="15" t="n"/>
      <c r="H85" s="15" t="n"/>
      <c r="I85" s="5">
        <f>IF(OR(A85="",G85=""),"",IFERROR(IF(J85="Storniert",0,MAX(0,G85-IF(H85="",0,H85))),""))</f>
        <v/>
      </c>
      <c r="J85" s="16" t="n"/>
      <c r="K85" s="17">
        <f>IF(A85="","",IFERROR(IF(OR(J85="Bezahlt",J85="Storniert"),"Erledigt",IF(OR(I85="",D85=""),"Prüfen",IF(D85&lt;'Parameter'!$B$5,"Sofort",IF(OR(D85&lt;='Parameter'!$B$5+'Parameter'!$B$6,I85&gt;='Parameter'!$B$7),"Hoch","Normal")))),"Prüfen"))</f>
        <v/>
      </c>
      <c r="L85" s="22" t="n"/>
      <c r="M85" s="18">
        <f>IF(OR(A85="",D85="",I85="",I85&lt;=0),"",IFERROR(D85-'Parameter'!$B$5,""))</f>
        <v/>
      </c>
      <c r="N85" s="4">
        <f>IF(A85="","",IFERROR(IF(OR(C85="",D85="",G85="",J85=""),"Eingaben ergänzen",IF(D85&lt;C85,"Fälligkeit vor Rechnungsdatum prüfen",IF(H85&gt;G85,"Zahlbetrag prüfen",IF(AND(J85="Bezahlt",I85&gt;0),"Status/Zahlung prüfen",IF(AND(J85&lt;&gt;"Bezahlt",J85&lt;&gt;"Storniert",I85=0),"Status prüfen",IF(AND(L85&lt;&gt;"",L85&lt;'Parameter'!$B$5,J85&lt;&gt;"Bezahlt",J85&lt;&gt;"Storniert"),"Plantermin prüfen",IF(AND(L85&lt;&gt;"",L85&gt;D85,J85&lt;&gt;"Bezahlt",J85&lt;&gt;"Storniert"),"Plantermin nach Fälligkeit",""))))))),"Eingaben prüfen"))</f>
        <v/>
      </c>
    </row>
    <row r="86" ht="27" customHeight="1">
      <c r="A86" s="13" t="n"/>
      <c r="B86" s="13" t="n"/>
      <c r="C86" s="22" t="n"/>
      <c r="D86" s="22" t="n"/>
      <c r="E86" s="13" t="n"/>
      <c r="F86" s="13" t="n"/>
      <c r="G86" s="15" t="n"/>
      <c r="H86" s="15" t="n"/>
      <c r="I86" s="7">
        <f>IF(OR(A86="",G86=""),"",IFERROR(IF(J86="Storniert",0,MAX(0,G86-IF(H86="",0,H86))),""))</f>
        <v/>
      </c>
      <c r="J86" s="16" t="n"/>
      <c r="K86" s="19">
        <f>IF(A86="","",IFERROR(IF(OR(J86="Bezahlt",J86="Storniert"),"Erledigt",IF(OR(I86="",D86=""),"Prüfen",IF(D86&lt;'Parameter'!$B$5,"Sofort",IF(OR(D86&lt;='Parameter'!$B$5+'Parameter'!$B$6,I86&gt;='Parameter'!$B$7),"Hoch","Normal")))),"Prüfen"))</f>
        <v/>
      </c>
      <c r="L86" s="22" t="n"/>
      <c r="M86" s="20">
        <f>IF(OR(A86="",D86="",I86="",I86&lt;=0),"",IFERROR(D86-'Parameter'!$B$5,""))</f>
        <v/>
      </c>
      <c r="N86" s="6">
        <f>IF(A86="","",IFERROR(IF(OR(C86="",D86="",G86="",J86=""),"Eingaben ergänzen",IF(D86&lt;C86,"Fälligkeit vor Rechnungsdatum prüfen",IF(H86&gt;G86,"Zahlbetrag prüfen",IF(AND(J86="Bezahlt",I86&gt;0),"Status/Zahlung prüfen",IF(AND(J86&lt;&gt;"Bezahlt",J86&lt;&gt;"Storniert",I86=0),"Status prüfen",IF(AND(L86&lt;&gt;"",L86&lt;'Parameter'!$B$5,J86&lt;&gt;"Bezahlt",J86&lt;&gt;"Storniert"),"Plantermin prüfen",IF(AND(L86&lt;&gt;"",L86&gt;D86,J86&lt;&gt;"Bezahlt",J86&lt;&gt;"Storniert"),"Plantermin nach Fälligkeit",""))))))),"Eingaben prüfen"))</f>
        <v/>
      </c>
    </row>
    <row r="87" ht="27" customHeight="1">
      <c r="A87" s="13" t="n"/>
      <c r="B87" s="13" t="n"/>
      <c r="C87" s="22" t="n"/>
      <c r="D87" s="22" t="n"/>
      <c r="E87" s="13" t="n"/>
      <c r="F87" s="13" t="n"/>
      <c r="G87" s="15" t="n"/>
      <c r="H87" s="15" t="n"/>
      <c r="I87" s="5">
        <f>IF(OR(A87="",G87=""),"",IFERROR(IF(J87="Storniert",0,MAX(0,G87-IF(H87="",0,H87))),""))</f>
        <v/>
      </c>
      <c r="J87" s="16" t="n"/>
      <c r="K87" s="17">
        <f>IF(A87="","",IFERROR(IF(OR(J87="Bezahlt",J87="Storniert"),"Erledigt",IF(OR(I87="",D87=""),"Prüfen",IF(D87&lt;'Parameter'!$B$5,"Sofort",IF(OR(D87&lt;='Parameter'!$B$5+'Parameter'!$B$6,I87&gt;='Parameter'!$B$7),"Hoch","Normal")))),"Prüfen"))</f>
        <v/>
      </c>
      <c r="L87" s="22" t="n"/>
      <c r="M87" s="18">
        <f>IF(OR(A87="",D87="",I87="",I87&lt;=0),"",IFERROR(D87-'Parameter'!$B$5,""))</f>
        <v/>
      </c>
      <c r="N87" s="4">
        <f>IF(A87="","",IFERROR(IF(OR(C87="",D87="",G87="",J87=""),"Eingaben ergänzen",IF(D87&lt;C87,"Fälligkeit vor Rechnungsdatum prüfen",IF(H87&gt;G87,"Zahlbetrag prüfen",IF(AND(J87="Bezahlt",I87&gt;0),"Status/Zahlung prüfen",IF(AND(J87&lt;&gt;"Bezahlt",J87&lt;&gt;"Storniert",I87=0),"Status prüfen",IF(AND(L87&lt;&gt;"",L87&lt;'Parameter'!$B$5,J87&lt;&gt;"Bezahlt",J87&lt;&gt;"Storniert"),"Plantermin prüfen",IF(AND(L87&lt;&gt;"",L87&gt;D87,J87&lt;&gt;"Bezahlt",J87&lt;&gt;"Storniert"),"Plantermin nach Fälligkeit",""))))))),"Eingaben prüfen"))</f>
        <v/>
      </c>
    </row>
    <row r="88" ht="27" customHeight="1">
      <c r="A88" s="13" t="n"/>
      <c r="B88" s="13" t="n"/>
      <c r="C88" s="22" t="n"/>
      <c r="D88" s="22" t="n"/>
      <c r="E88" s="13" t="n"/>
      <c r="F88" s="13" t="n"/>
      <c r="G88" s="15" t="n"/>
      <c r="H88" s="15" t="n"/>
      <c r="I88" s="7">
        <f>IF(OR(A88="",G88=""),"",IFERROR(IF(J88="Storniert",0,MAX(0,G88-IF(H88="",0,H88))),""))</f>
        <v/>
      </c>
      <c r="J88" s="16" t="n"/>
      <c r="K88" s="19">
        <f>IF(A88="","",IFERROR(IF(OR(J88="Bezahlt",J88="Storniert"),"Erledigt",IF(OR(I88="",D88=""),"Prüfen",IF(D88&lt;'Parameter'!$B$5,"Sofort",IF(OR(D88&lt;='Parameter'!$B$5+'Parameter'!$B$6,I88&gt;='Parameter'!$B$7),"Hoch","Normal")))),"Prüfen"))</f>
        <v/>
      </c>
      <c r="L88" s="22" t="n"/>
      <c r="M88" s="20">
        <f>IF(OR(A88="",D88="",I88="",I88&lt;=0),"",IFERROR(D88-'Parameter'!$B$5,""))</f>
        <v/>
      </c>
      <c r="N88" s="6">
        <f>IF(A88="","",IFERROR(IF(OR(C88="",D88="",G88="",J88=""),"Eingaben ergänzen",IF(D88&lt;C88,"Fälligkeit vor Rechnungsdatum prüfen",IF(H88&gt;G88,"Zahlbetrag prüfen",IF(AND(J88="Bezahlt",I88&gt;0),"Status/Zahlung prüfen",IF(AND(J88&lt;&gt;"Bezahlt",J88&lt;&gt;"Storniert",I88=0),"Status prüfen",IF(AND(L88&lt;&gt;"",L88&lt;'Parameter'!$B$5,J88&lt;&gt;"Bezahlt",J88&lt;&gt;"Storniert"),"Plantermin prüfen",IF(AND(L88&lt;&gt;"",L88&gt;D88,J88&lt;&gt;"Bezahlt",J88&lt;&gt;"Storniert"),"Plantermin nach Fälligkeit",""))))))),"Eingaben prüfen"))</f>
        <v/>
      </c>
    </row>
    <row r="89" ht="27" customHeight="1">
      <c r="A89" s="13" t="n"/>
      <c r="B89" s="13" t="n"/>
      <c r="C89" s="22" t="n"/>
      <c r="D89" s="22" t="n"/>
      <c r="E89" s="13" t="n"/>
      <c r="F89" s="13" t="n"/>
      <c r="G89" s="15" t="n"/>
      <c r="H89" s="15" t="n"/>
      <c r="I89" s="5">
        <f>IF(OR(A89="",G89=""),"",IFERROR(IF(J89="Storniert",0,MAX(0,G89-IF(H89="",0,H89))),""))</f>
        <v/>
      </c>
      <c r="J89" s="16" t="n"/>
      <c r="K89" s="17">
        <f>IF(A89="","",IFERROR(IF(OR(J89="Bezahlt",J89="Storniert"),"Erledigt",IF(OR(I89="",D89=""),"Prüfen",IF(D89&lt;'Parameter'!$B$5,"Sofort",IF(OR(D89&lt;='Parameter'!$B$5+'Parameter'!$B$6,I89&gt;='Parameter'!$B$7),"Hoch","Normal")))),"Prüfen"))</f>
        <v/>
      </c>
      <c r="L89" s="22" t="n"/>
      <c r="M89" s="18">
        <f>IF(OR(A89="",D89="",I89="",I89&lt;=0),"",IFERROR(D89-'Parameter'!$B$5,""))</f>
        <v/>
      </c>
      <c r="N89" s="4">
        <f>IF(A89="","",IFERROR(IF(OR(C89="",D89="",G89="",J89=""),"Eingaben ergänzen",IF(D89&lt;C89,"Fälligkeit vor Rechnungsdatum prüfen",IF(H89&gt;G89,"Zahlbetrag prüfen",IF(AND(J89="Bezahlt",I89&gt;0),"Status/Zahlung prüfen",IF(AND(J89&lt;&gt;"Bezahlt",J89&lt;&gt;"Storniert",I89=0),"Status prüfen",IF(AND(L89&lt;&gt;"",L89&lt;'Parameter'!$B$5,J89&lt;&gt;"Bezahlt",J89&lt;&gt;"Storniert"),"Plantermin prüfen",IF(AND(L89&lt;&gt;"",L89&gt;D89,J89&lt;&gt;"Bezahlt",J89&lt;&gt;"Storniert"),"Plantermin nach Fälligkeit",""))))))),"Eingaben prüfen"))</f>
        <v/>
      </c>
    </row>
    <row r="90" ht="27" customHeight="1">
      <c r="A90" s="13" t="n"/>
      <c r="B90" s="13" t="n"/>
      <c r="C90" s="22" t="n"/>
      <c r="D90" s="22" t="n"/>
      <c r="E90" s="13" t="n"/>
      <c r="F90" s="13" t="n"/>
      <c r="G90" s="15" t="n"/>
      <c r="H90" s="15" t="n"/>
      <c r="I90" s="7">
        <f>IF(OR(A90="",G90=""),"",IFERROR(IF(J90="Storniert",0,MAX(0,G90-IF(H90="",0,H90))),""))</f>
        <v/>
      </c>
      <c r="J90" s="16" t="n"/>
      <c r="K90" s="19">
        <f>IF(A90="","",IFERROR(IF(OR(J90="Bezahlt",J90="Storniert"),"Erledigt",IF(OR(I90="",D90=""),"Prüfen",IF(D90&lt;'Parameter'!$B$5,"Sofort",IF(OR(D90&lt;='Parameter'!$B$5+'Parameter'!$B$6,I90&gt;='Parameter'!$B$7),"Hoch","Normal")))),"Prüfen"))</f>
        <v/>
      </c>
      <c r="L90" s="22" t="n"/>
      <c r="M90" s="20">
        <f>IF(OR(A90="",D90="",I90="",I90&lt;=0),"",IFERROR(D90-'Parameter'!$B$5,""))</f>
        <v/>
      </c>
      <c r="N90" s="6">
        <f>IF(A90="","",IFERROR(IF(OR(C90="",D90="",G90="",J90=""),"Eingaben ergänzen",IF(D90&lt;C90,"Fälligkeit vor Rechnungsdatum prüfen",IF(H90&gt;G90,"Zahlbetrag prüfen",IF(AND(J90="Bezahlt",I90&gt;0),"Status/Zahlung prüfen",IF(AND(J90&lt;&gt;"Bezahlt",J90&lt;&gt;"Storniert",I90=0),"Status prüfen",IF(AND(L90&lt;&gt;"",L90&lt;'Parameter'!$B$5,J90&lt;&gt;"Bezahlt",J90&lt;&gt;"Storniert"),"Plantermin prüfen",IF(AND(L90&lt;&gt;"",L90&gt;D90,J90&lt;&gt;"Bezahlt",J90&lt;&gt;"Storniert"),"Plantermin nach Fälligkeit",""))))))),"Eingaben prüfen"))</f>
        <v/>
      </c>
    </row>
    <row r="91" ht="27" customHeight="1">
      <c r="A91" s="13" t="n"/>
      <c r="B91" s="13" t="n"/>
      <c r="C91" s="22" t="n"/>
      <c r="D91" s="22" t="n"/>
      <c r="E91" s="13" t="n"/>
      <c r="F91" s="13" t="n"/>
      <c r="G91" s="15" t="n"/>
      <c r="H91" s="15" t="n"/>
      <c r="I91" s="5">
        <f>IF(OR(A91="",G91=""),"",IFERROR(IF(J91="Storniert",0,MAX(0,G91-IF(H91="",0,H91))),""))</f>
        <v/>
      </c>
      <c r="J91" s="16" t="n"/>
      <c r="K91" s="17">
        <f>IF(A91="","",IFERROR(IF(OR(J91="Bezahlt",J91="Storniert"),"Erledigt",IF(OR(I91="",D91=""),"Prüfen",IF(D91&lt;'Parameter'!$B$5,"Sofort",IF(OR(D91&lt;='Parameter'!$B$5+'Parameter'!$B$6,I91&gt;='Parameter'!$B$7),"Hoch","Normal")))),"Prüfen"))</f>
        <v/>
      </c>
      <c r="L91" s="22" t="n"/>
      <c r="M91" s="18">
        <f>IF(OR(A91="",D91="",I91="",I91&lt;=0),"",IFERROR(D91-'Parameter'!$B$5,""))</f>
        <v/>
      </c>
      <c r="N91" s="4">
        <f>IF(A91="","",IFERROR(IF(OR(C91="",D91="",G91="",J91=""),"Eingaben ergänzen",IF(D91&lt;C91,"Fälligkeit vor Rechnungsdatum prüfen",IF(H91&gt;G91,"Zahlbetrag prüfen",IF(AND(J91="Bezahlt",I91&gt;0),"Status/Zahlung prüfen",IF(AND(J91&lt;&gt;"Bezahlt",J91&lt;&gt;"Storniert",I91=0),"Status prüfen",IF(AND(L91&lt;&gt;"",L91&lt;'Parameter'!$B$5,J91&lt;&gt;"Bezahlt",J91&lt;&gt;"Storniert"),"Plantermin prüfen",IF(AND(L91&lt;&gt;"",L91&gt;D91,J91&lt;&gt;"Bezahlt",J91&lt;&gt;"Storniert"),"Plantermin nach Fälligkeit",""))))))),"Eingaben prüfen"))</f>
        <v/>
      </c>
    </row>
    <row r="92" ht="27" customHeight="1">
      <c r="A92" s="13" t="n"/>
      <c r="B92" s="13" t="n"/>
      <c r="C92" s="22" t="n"/>
      <c r="D92" s="22" t="n"/>
      <c r="E92" s="13" t="n"/>
      <c r="F92" s="13" t="n"/>
      <c r="G92" s="15" t="n"/>
      <c r="H92" s="15" t="n"/>
      <c r="I92" s="7">
        <f>IF(OR(A92="",G92=""),"",IFERROR(IF(J92="Storniert",0,MAX(0,G92-IF(H92="",0,H92))),""))</f>
        <v/>
      </c>
      <c r="J92" s="16" t="n"/>
      <c r="K92" s="19">
        <f>IF(A92="","",IFERROR(IF(OR(J92="Bezahlt",J92="Storniert"),"Erledigt",IF(OR(I92="",D92=""),"Prüfen",IF(D92&lt;'Parameter'!$B$5,"Sofort",IF(OR(D92&lt;='Parameter'!$B$5+'Parameter'!$B$6,I92&gt;='Parameter'!$B$7),"Hoch","Normal")))),"Prüfen"))</f>
        <v/>
      </c>
      <c r="L92" s="22" t="n"/>
      <c r="M92" s="20">
        <f>IF(OR(A92="",D92="",I92="",I92&lt;=0),"",IFERROR(D92-'Parameter'!$B$5,""))</f>
        <v/>
      </c>
      <c r="N92" s="6">
        <f>IF(A92="","",IFERROR(IF(OR(C92="",D92="",G92="",J92=""),"Eingaben ergänzen",IF(D92&lt;C92,"Fälligkeit vor Rechnungsdatum prüfen",IF(H92&gt;G92,"Zahlbetrag prüfen",IF(AND(J92="Bezahlt",I92&gt;0),"Status/Zahlung prüfen",IF(AND(J92&lt;&gt;"Bezahlt",J92&lt;&gt;"Storniert",I92=0),"Status prüfen",IF(AND(L92&lt;&gt;"",L92&lt;'Parameter'!$B$5,J92&lt;&gt;"Bezahlt",J92&lt;&gt;"Storniert"),"Plantermin prüfen",IF(AND(L92&lt;&gt;"",L92&gt;D92,J92&lt;&gt;"Bezahlt",J92&lt;&gt;"Storniert"),"Plantermin nach Fälligkeit",""))))))),"Eingaben prüfen"))</f>
        <v/>
      </c>
    </row>
    <row r="93" ht="27" customHeight="1">
      <c r="A93" s="13" t="n"/>
      <c r="B93" s="13" t="n"/>
      <c r="C93" s="22" t="n"/>
      <c r="D93" s="22" t="n"/>
      <c r="E93" s="13" t="n"/>
      <c r="F93" s="13" t="n"/>
      <c r="G93" s="15" t="n"/>
      <c r="H93" s="15" t="n"/>
      <c r="I93" s="5">
        <f>IF(OR(A93="",G93=""),"",IFERROR(IF(J93="Storniert",0,MAX(0,G93-IF(H93="",0,H93))),""))</f>
        <v/>
      </c>
      <c r="J93" s="16" t="n"/>
      <c r="K93" s="17">
        <f>IF(A93="","",IFERROR(IF(OR(J93="Bezahlt",J93="Storniert"),"Erledigt",IF(OR(I93="",D93=""),"Prüfen",IF(D93&lt;'Parameter'!$B$5,"Sofort",IF(OR(D93&lt;='Parameter'!$B$5+'Parameter'!$B$6,I93&gt;='Parameter'!$B$7),"Hoch","Normal")))),"Prüfen"))</f>
        <v/>
      </c>
      <c r="L93" s="22" t="n"/>
      <c r="M93" s="18">
        <f>IF(OR(A93="",D93="",I93="",I93&lt;=0),"",IFERROR(D93-'Parameter'!$B$5,""))</f>
        <v/>
      </c>
      <c r="N93" s="4">
        <f>IF(A93="","",IFERROR(IF(OR(C93="",D93="",G93="",J93=""),"Eingaben ergänzen",IF(D93&lt;C93,"Fälligkeit vor Rechnungsdatum prüfen",IF(H93&gt;G93,"Zahlbetrag prüfen",IF(AND(J93="Bezahlt",I93&gt;0),"Status/Zahlung prüfen",IF(AND(J93&lt;&gt;"Bezahlt",J93&lt;&gt;"Storniert",I93=0),"Status prüfen",IF(AND(L93&lt;&gt;"",L93&lt;'Parameter'!$B$5,J93&lt;&gt;"Bezahlt",J93&lt;&gt;"Storniert"),"Plantermin prüfen",IF(AND(L93&lt;&gt;"",L93&gt;D93,J93&lt;&gt;"Bezahlt",J93&lt;&gt;"Storniert"),"Plantermin nach Fälligkeit",""))))))),"Eingaben prüfen"))</f>
        <v/>
      </c>
    </row>
    <row r="94" ht="27" customHeight="1">
      <c r="A94" s="13" t="n"/>
      <c r="B94" s="13" t="n"/>
      <c r="C94" s="22" t="n"/>
      <c r="D94" s="22" t="n"/>
      <c r="E94" s="13" t="n"/>
      <c r="F94" s="13" t="n"/>
      <c r="G94" s="15" t="n"/>
      <c r="H94" s="15" t="n"/>
      <c r="I94" s="7">
        <f>IF(OR(A94="",G94=""),"",IFERROR(IF(J94="Storniert",0,MAX(0,G94-IF(H94="",0,H94))),""))</f>
        <v/>
      </c>
      <c r="J94" s="16" t="n"/>
      <c r="K94" s="19">
        <f>IF(A94="","",IFERROR(IF(OR(J94="Bezahlt",J94="Storniert"),"Erledigt",IF(OR(I94="",D94=""),"Prüfen",IF(D94&lt;'Parameter'!$B$5,"Sofort",IF(OR(D94&lt;='Parameter'!$B$5+'Parameter'!$B$6,I94&gt;='Parameter'!$B$7),"Hoch","Normal")))),"Prüfen"))</f>
        <v/>
      </c>
      <c r="L94" s="22" t="n"/>
      <c r="M94" s="20">
        <f>IF(OR(A94="",D94="",I94="",I94&lt;=0),"",IFERROR(D94-'Parameter'!$B$5,""))</f>
        <v/>
      </c>
      <c r="N94" s="6">
        <f>IF(A94="","",IFERROR(IF(OR(C94="",D94="",G94="",J94=""),"Eingaben ergänzen",IF(D94&lt;C94,"Fälligkeit vor Rechnungsdatum prüfen",IF(H94&gt;G94,"Zahlbetrag prüfen",IF(AND(J94="Bezahlt",I94&gt;0),"Status/Zahlung prüfen",IF(AND(J94&lt;&gt;"Bezahlt",J94&lt;&gt;"Storniert",I94=0),"Status prüfen",IF(AND(L94&lt;&gt;"",L94&lt;'Parameter'!$B$5,J94&lt;&gt;"Bezahlt",J94&lt;&gt;"Storniert"),"Plantermin prüfen",IF(AND(L94&lt;&gt;"",L94&gt;D94,J94&lt;&gt;"Bezahlt",J94&lt;&gt;"Storniert"),"Plantermin nach Fälligkeit",""))))))),"Eingaben prüfen"))</f>
        <v/>
      </c>
    </row>
    <row r="95" ht="27" customHeight="1">
      <c r="A95" s="13" t="n"/>
      <c r="B95" s="13" t="n"/>
      <c r="C95" s="22" t="n"/>
      <c r="D95" s="22" t="n"/>
      <c r="E95" s="13" t="n"/>
      <c r="F95" s="13" t="n"/>
      <c r="G95" s="15" t="n"/>
      <c r="H95" s="15" t="n"/>
      <c r="I95" s="5">
        <f>IF(OR(A95="",G95=""),"",IFERROR(IF(J95="Storniert",0,MAX(0,G95-IF(H95="",0,H95))),""))</f>
        <v/>
      </c>
      <c r="J95" s="16" t="n"/>
      <c r="K95" s="17">
        <f>IF(A95="","",IFERROR(IF(OR(J95="Bezahlt",J95="Storniert"),"Erledigt",IF(OR(I95="",D95=""),"Prüfen",IF(D95&lt;'Parameter'!$B$5,"Sofort",IF(OR(D95&lt;='Parameter'!$B$5+'Parameter'!$B$6,I95&gt;='Parameter'!$B$7),"Hoch","Normal")))),"Prüfen"))</f>
        <v/>
      </c>
      <c r="L95" s="22" t="n"/>
      <c r="M95" s="18">
        <f>IF(OR(A95="",D95="",I95="",I95&lt;=0),"",IFERROR(D95-'Parameter'!$B$5,""))</f>
        <v/>
      </c>
      <c r="N95" s="4">
        <f>IF(A95="","",IFERROR(IF(OR(C95="",D95="",G95="",J95=""),"Eingaben ergänzen",IF(D95&lt;C95,"Fälligkeit vor Rechnungsdatum prüfen",IF(H95&gt;G95,"Zahlbetrag prüfen",IF(AND(J95="Bezahlt",I95&gt;0),"Status/Zahlung prüfen",IF(AND(J95&lt;&gt;"Bezahlt",J95&lt;&gt;"Storniert",I95=0),"Status prüfen",IF(AND(L95&lt;&gt;"",L95&lt;'Parameter'!$B$5,J95&lt;&gt;"Bezahlt",J95&lt;&gt;"Storniert"),"Plantermin prüfen",IF(AND(L95&lt;&gt;"",L95&gt;D95,J95&lt;&gt;"Bezahlt",J95&lt;&gt;"Storniert"),"Plantermin nach Fälligkeit",""))))))),"Eingaben prüfen"))</f>
        <v/>
      </c>
    </row>
    <row r="96" ht="27" customHeight="1">
      <c r="A96" s="13" t="n"/>
      <c r="B96" s="13" t="n"/>
      <c r="C96" s="22" t="n"/>
      <c r="D96" s="22" t="n"/>
      <c r="E96" s="13" t="n"/>
      <c r="F96" s="13" t="n"/>
      <c r="G96" s="15" t="n"/>
      <c r="H96" s="15" t="n"/>
      <c r="I96" s="7">
        <f>IF(OR(A96="",G96=""),"",IFERROR(IF(J96="Storniert",0,MAX(0,G96-IF(H96="",0,H96))),""))</f>
        <v/>
      </c>
      <c r="J96" s="16" t="n"/>
      <c r="K96" s="19">
        <f>IF(A96="","",IFERROR(IF(OR(J96="Bezahlt",J96="Storniert"),"Erledigt",IF(OR(I96="",D96=""),"Prüfen",IF(D96&lt;'Parameter'!$B$5,"Sofort",IF(OR(D96&lt;='Parameter'!$B$5+'Parameter'!$B$6,I96&gt;='Parameter'!$B$7),"Hoch","Normal")))),"Prüfen"))</f>
        <v/>
      </c>
      <c r="L96" s="22" t="n"/>
      <c r="M96" s="20">
        <f>IF(OR(A96="",D96="",I96="",I96&lt;=0),"",IFERROR(D96-'Parameter'!$B$5,""))</f>
        <v/>
      </c>
      <c r="N96" s="6">
        <f>IF(A96="","",IFERROR(IF(OR(C96="",D96="",G96="",J96=""),"Eingaben ergänzen",IF(D96&lt;C96,"Fälligkeit vor Rechnungsdatum prüfen",IF(H96&gt;G96,"Zahlbetrag prüfen",IF(AND(J96="Bezahlt",I96&gt;0),"Status/Zahlung prüfen",IF(AND(J96&lt;&gt;"Bezahlt",J96&lt;&gt;"Storniert",I96=0),"Status prüfen",IF(AND(L96&lt;&gt;"",L96&lt;'Parameter'!$B$5,J96&lt;&gt;"Bezahlt",J96&lt;&gt;"Storniert"),"Plantermin prüfen",IF(AND(L96&lt;&gt;"",L96&gt;D96,J96&lt;&gt;"Bezahlt",J96&lt;&gt;"Storniert"),"Plantermin nach Fälligkeit",""))))))),"Eingaben prüfen"))</f>
        <v/>
      </c>
    </row>
    <row r="97" ht="27" customHeight="1">
      <c r="A97" s="13" t="n"/>
      <c r="B97" s="13" t="n"/>
      <c r="C97" s="22" t="n"/>
      <c r="D97" s="22" t="n"/>
      <c r="E97" s="13" t="n"/>
      <c r="F97" s="13" t="n"/>
      <c r="G97" s="15" t="n"/>
      <c r="H97" s="15" t="n"/>
      <c r="I97" s="5">
        <f>IF(OR(A97="",G97=""),"",IFERROR(IF(J97="Storniert",0,MAX(0,G97-IF(H97="",0,H97))),""))</f>
        <v/>
      </c>
      <c r="J97" s="16" t="n"/>
      <c r="K97" s="17">
        <f>IF(A97="","",IFERROR(IF(OR(J97="Bezahlt",J97="Storniert"),"Erledigt",IF(OR(I97="",D97=""),"Prüfen",IF(D97&lt;'Parameter'!$B$5,"Sofort",IF(OR(D97&lt;='Parameter'!$B$5+'Parameter'!$B$6,I97&gt;='Parameter'!$B$7),"Hoch","Normal")))),"Prüfen"))</f>
        <v/>
      </c>
      <c r="L97" s="22" t="n"/>
      <c r="M97" s="18">
        <f>IF(OR(A97="",D97="",I97="",I97&lt;=0),"",IFERROR(D97-'Parameter'!$B$5,""))</f>
        <v/>
      </c>
      <c r="N97" s="4">
        <f>IF(A97="","",IFERROR(IF(OR(C97="",D97="",G97="",J97=""),"Eingaben ergänzen",IF(D97&lt;C97,"Fälligkeit vor Rechnungsdatum prüfen",IF(H97&gt;G97,"Zahlbetrag prüfen",IF(AND(J97="Bezahlt",I97&gt;0),"Status/Zahlung prüfen",IF(AND(J97&lt;&gt;"Bezahlt",J97&lt;&gt;"Storniert",I97=0),"Status prüfen",IF(AND(L97&lt;&gt;"",L97&lt;'Parameter'!$B$5,J97&lt;&gt;"Bezahlt",J97&lt;&gt;"Storniert"),"Plantermin prüfen",IF(AND(L97&lt;&gt;"",L97&gt;D97,J97&lt;&gt;"Bezahlt",J97&lt;&gt;"Storniert"),"Plantermin nach Fälligkeit",""))))))),"Eingaben prüfen"))</f>
        <v/>
      </c>
    </row>
    <row r="98" ht="27" customHeight="1">
      <c r="A98" s="13" t="n"/>
      <c r="B98" s="13" t="n"/>
      <c r="C98" s="22" t="n"/>
      <c r="D98" s="22" t="n"/>
      <c r="E98" s="13" t="n"/>
      <c r="F98" s="13" t="n"/>
      <c r="G98" s="15" t="n"/>
      <c r="H98" s="15" t="n"/>
      <c r="I98" s="7">
        <f>IF(OR(A98="",G98=""),"",IFERROR(IF(J98="Storniert",0,MAX(0,G98-IF(H98="",0,H98))),""))</f>
        <v/>
      </c>
      <c r="J98" s="16" t="n"/>
      <c r="K98" s="19">
        <f>IF(A98="","",IFERROR(IF(OR(J98="Bezahlt",J98="Storniert"),"Erledigt",IF(OR(I98="",D98=""),"Prüfen",IF(D98&lt;'Parameter'!$B$5,"Sofort",IF(OR(D98&lt;='Parameter'!$B$5+'Parameter'!$B$6,I98&gt;='Parameter'!$B$7),"Hoch","Normal")))),"Prüfen"))</f>
        <v/>
      </c>
      <c r="L98" s="22" t="n"/>
      <c r="M98" s="20">
        <f>IF(OR(A98="",D98="",I98="",I98&lt;=0),"",IFERROR(D98-'Parameter'!$B$5,""))</f>
        <v/>
      </c>
      <c r="N98" s="6">
        <f>IF(A98="","",IFERROR(IF(OR(C98="",D98="",G98="",J98=""),"Eingaben ergänzen",IF(D98&lt;C98,"Fälligkeit vor Rechnungsdatum prüfen",IF(H98&gt;G98,"Zahlbetrag prüfen",IF(AND(J98="Bezahlt",I98&gt;0),"Status/Zahlung prüfen",IF(AND(J98&lt;&gt;"Bezahlt",J98&lt;&gt;"Storniert",I98=0),"Status prüfen",IF(AND(L98&lt;&gt;"",L98&lt;'Parameter'!$B$5,J98&lt;&gt;"Bezahlt",J98&lt;&gt;"Storniert"),"Plantermin prüfen",IF(AND(L98&lt;&gt;"",L98&gt;D98,J98&lt;&gt;"Bezahlt",J98&lt;&gt;"Storniert"),"Plantermin nach Fälligkeit",""))))))),"Eingaben prüfen"))</f>
        <v/>
      </c>
    </row>
    <row r="99" ht="27" customHeight="1">
      <c r="A99" s="13" t="n"/>
      <c r="B99" s="13" t="n"/>
      <c r="C99" s="22" t="n"/>
      <c r="D99" s="22" t="n"/>
      <c r="E99" s="13" t="n"/>
      <c r="F99" s="13" t="n"/>
      <c r="G99" s="15" t="n"/>
      <c r="H99" s="15" t="n"/>
      <c r="I99" s="5">
        <f>IF(OR(A99="",G99=""),"",IFERROR(IF(J99="Storniert",0,MAX(0,G99-IF(H99="",0,H99))),""))</f>
        <v/>
      </c>
      <c r="J99" s="16" t="n"/>
      <c r="K99" s="17">
        <f>IF(A99="","",IFERROR(IF(OR(J99="Bezahlt",J99="Storniert"),"Erledigt",IF(OR(I99="",D99=""),"Prüfen",IF(D99&lt;'Parameter'!$B$5,"Sofort",IF(OR(D99&lt;='Parameter'!$B$5+'Parameter'!$B$6,I99&gt;='Parameter'!$B$7),"Hoch","Normal")))),"Prüfen"))</f>
        <v/>
      </c>
      <c r="L99" s="22" t="n"/>
      <c r="M99" s="18">
        <f>IF(OR(A99="",D99="",I99="",I99&lt;=0),"",IFERROR(D99-'Parameter'!$B$5,""))</f>
        <v/>
      </c>
      <c r="N99" s="4">
        <f>IF(A99="","",IFERROR(IF(OR(C99="",D99="",G99="",J99=""),"Eingaben ergänzen",IF(D99&lt;C99,"Fälligkeit vor Rechnungsdatum prüfen",IF(H99&gt;G99,"Zahlbetrag prüfen",IF(AND(J99="Bezahlt",I99&gt;0),"Status/Zahlung prüfen",IF(AND(J99&lt;&gt;"Bezahlt",J99&lt;&gt;"Storniert",I99=0),"Status prüfen",IF(AND(L99&lt;&gt;"",L99&lt;'Parameter'!$B$5,J99&lt;&gt;"Bezahlt",J99&lt;&gt;"Storniert"),"Plantermin prüfen",IF(AND(L99&lt;&gt;"",L99&gt;D99,J99&lt;&gt;"Bezahlt",J99&lt;&gt;"Storniert"),"Plantermin nach Fälligkeit",""))))))),"Eingaben prüfen"))</f>
        <v/>
      </c>
    </row>
    <row r="100" ht="27" customHeight="1">
      <c r="A100" s="13" t="n"/>
      <c r="B100" s="13" t="n"/>
      <c r="C100" s="22" t="n"/>
      <c r="D100" s="22" t="n"/>
      <c r="E100" s="13" t="n"/>
      <c r="F100" s="13" t="n"/>
      <c r="G100" s="15" t="n"/>
      <c r="H100" s="15" t="n"/>
      <c r="I100" s="7">
        <f>IF(OR(A100="",G100=""),"",IFERROR(IF(J100="Storniert",0,MAX(0,G100-IF(H100="",0,H100))),""))</f>
        <v/>
      </c>
      <c r="J100" s="16" t="n"/>
      <c r="K100" s="19">
        <f>IF(A100="","",IFERROR(IF(OR(J100="Bezahlt",J100="Storniert"),"Erledigt",IF(OR(I100="",D100=""),"Prüfen",IF(D100&lt;'Parameter'!$B$5,"Sofort",IF(OR(D100&lt;='Parameter'!$B$5+'Parameter'!$B$6,I100&gt;='Parameter'!$B$7),"Hoch","Normal")))),"Prüfen"))</f>
        <v/>
      </c>
      <c r="L100" s="22" t="n"/>
      <c r="M100" s="20">
        <f>IF(OR(A100="",D100="",I100="",I100&lt;=0),"",IFERROR(D100-'Parameter'!$B$5,""))</f>
        <v/>
      </c>
      <c r="N100" s="6">
        <f>IF(A100="","",IFERROR(IF(OR(C100="",D100="",G100="",J100=""),"Eingaben ergänzen",IF(D100&lt;C100,"Fälligkeit vor Rechnungsdatum prüfen",IF(H100&gt;G100,"Zahlbetrag prüfen",IF(AND(J100="Bezahlt",I100&gt;0),"Status/Zahlung prüfen",IF(AND(J100&lt;&gt;"Bezahlt",J100&lt;&gt;"Storniert",I100=0),"Status prüfen",IF(AND(L100&lt;&gt;"",L100&lt;'Parameter'!$B$5,J100&lt;&gt;"Bezahlt",J100&lt;&gt;"Storniert"),"Plantermin prüfen",IF(AND(L100&lt;&gt;"",L100&gt;D100,J100&lt;&gt;"Bezahlt",J100&lt;&gt;"Storniert"),"Plantermin nach Fälligkeit",""))))))),"Eingaben prüfen"))</f>
        <v/>
      </c>
    </row>
    <row r="101" ht="27" customHeight="1">
      <c r="A101" s="13" t="n"/>
      <c r="B101" s="13" t="n"/>
      <c r="C101" s="22" t="n"/>
      <c r="D101" s="22" t="n"/>
      <c r="E101" s="13" t="n"/>
      <c r="F101" s="13" t="n"/>
      <c r="G101" s="15" t="n"/>
      <c r="H101" s="15" t="n"/>
      <c r="I101" s="5">
        <f>IF(OR(A101="",G101=""),"",IFERROR(IF(J101="Storniert",0,MAX(0,G101-IF(H101="",0,H101))),""))</f>
        <v/>
      </c>
      <c r="J101" s="16" t="n"/>
      <c r="K101" s="17">
        <f>IF(A101="","",IFERROR(IF(OR(J101="Bezahlt",J101="Storniert"),"Erledigt",IF(OR(I101="",D101=""),"Prüfen",IF(D101&lt;'Parameter'!$B$5,"Sofort",IF(OR(D101&lt;='Parameter'!$B$5+'Parameter'!$B$6,I101&gt;='Parameter'!$B$7),"Hoch","Normal")))),"Prüfen"))</f>
        <v/>
      </c>
      <c r="L101" s="22" t="n"/>
      <c r="M101" s="18">
        <f>IF(OR(A101="",D101="",I101="",I101&lt;=0),"",IFERROR(D101-'Parameter'!$B$5,""))</f>
        <v/>
      </c>
      <c r="N101" s="4">
        <f>IF(A101="","",IFERROR(IF(OR(C101="",D101="",G101="",J101=""),"Eingaben ergänzen",IF(D101&lt;C101,"Fälligkeit vor Rechnungsdatum prüfen",IF(H101&gt;G101,"Zahlbetrag prüfen",IF(AND(J101="Bezahlt",I101&gt;0),"Status/Zahlung prüfen",IF(AND(J101&lt;&gt;"Bezahlt",J101&lt;&gt;"Storniert",I101=0),"Status prüfen",IF(AND(L101&lt;&gt;"",L101&lt;'Parameter'!$B$5,J101&lt;&gt;"Bezahlt",J101&lt;&gt;"Storniert"),"Plantermin prüfen",IF(AND(L101&lt;&gt;"",L101&gt;D101,J101&lt;&gt;"Bezahlt",J101&lt;&gt;"Storniert"),"Plantermin nach Fälligkeit",""))))))),"Eingaben prüfen"))</f>
        <v/>
      </c>
    </row>
    <row r="102" ht="27" customHeight="1">
      <c r="A102" s="13" t="n"/>
      <c r="B102" s="13" t="n"/>
      <c r="C102" s="22" t="n"/>
      <c r="D102" s="22" t="n"/>
      <c r="E102" s="13" t="n"/>
      <c r="F102" s="13" t="n"/>
      <c r="G102" s="15" t="n"/>
      <c r="H102" s="15" t="n"/>
      <c r="I102" s="7">
        <f>IF(OR(A102="",G102=""),"",IFERROR(IF(J102="Storniert",0,MAX(0,G102-IF(H102="",0,H102))),""))</f>
        <v/>
      </c>
      <c r="J102" s="16" t="n"/>
      <c r="K102" s="19">
        <f>IF(A102="","",IFERROR(IF(OR(J102="Bezahlt",J102="Storniert"),"Erledigt",IF(OR(I102="",D102=""),"Prüfen",IF(D102&lt;'Parameter'!$B$5,"Sofort",IF(OR(D102&lt;='Parameter'!$B$5+'Parameter'!$B$6,I102&gt;='Parameter'!$B$7),"Hoch","Normal")))),"Prüfen"))</f>
        <v/>
      </c>
      <c r="L102" s="22" t="n"/>
      <c r="M102" s="20">
        <f>IF(OR(A102="",D102="",I102="",I102&lt;=0),"",IFERROR(D102-'Parameter'!$B$5,""))</f>
        <v/>
      </c>
      <c r="N102" s="6">
        <f>IF(A102="","",IFERROR(IF(OR(C102="",D102="",G102="",J102=""),"Eingaben ergänzen",IF(D102&lt;C102,"Fälligkeit vor Rechnungsdatum prüfen",IF(H102&gt;G102,"Zahlbetrag prüfen",IF(AND(J102="Bezahlt",I102&gt;0),"Status/Zahlung prüfen",IF(AND(J102&lt;&gt;"Bezahlt",J102&lt;&gt;"Storniert",I102=0),"Status prüfen",IF(AND(L102&lt;&gt;"",L102&lt;'Parameter'!$B$5,J102&lt;&gt;"Bezahlt",J102&lt;&gt;"Storniert"),"Plantermin prüfen",IF(AND(L102&lt;&gt;"",L102&gt;D102,J102&lt;&gt;"Bezahlt",J102&lt;&gt;"Storniert"),"Plantermin nach Fälligkeit",""))))))),"Eingaben prüfen"))</f>
        <v/>
      </c>
    </row>
    <row r="103" ht="27" customHeight="1">
      <c r="A103" s="13" t="n"/>
      <c r="B103" s="13" t="n"/>
      <c r="C103" s="22" t="n"/>
      <c r="D103" s="22" t="n"/>
      <c r="E103" s="13" t="n"/>
      <c r="F103" s="13" t="n"/>
      <c r="G103" s="15" t="n"/>
      <c r="H103" s="15" t="n"/>
      <c r="I103" s="5">
        <f>IF(OR(A103="",G103=""),"",IFERROR(IF(J103="Storniert",0,MAX(0,G103-IF(H103="",0,H103))),""))</f>
        <v/>
      </c>
      <c r="J103" s="16" t="n"/>
      <c r="K103" s="17">
        <f>IF(A103="","",IFERROR(IF(OR(J103="Bezahlt",J103="Storniert"),"Erledigt",IF(OR(I103="",D103=""),"Prüfen",IF(D103&lt;'Parameter'!$B$5,"Sofort",IF(OR(D103&lt;='Parameter'!$B$5+'Parameter'!$B$6,I103&gt;='Parameter'!$B$7),"Hoch","Normal")))),"Prüfen"))</f>
        <v/>
      </c>
      <c r="L103" s="22" t="n"/>
      <c r="M103" s="18">
        <f>IF(OR(A103="",D103="",I103="",I103&lt;=0),"",IFERROR(D103-'Parameter'!$B$5,""))</f>
        <v/>
      </c>
      <c r="N103" s="4">
        <f>IF(A103="","",IFERROR(IF(OR(C103="",D103="",G103="",J103=""),"Eingaben ergänzen",IF(D103&lt;C103,"Fälligkeit vor Rechnungsdatum prüfen",IF(H103&gt;G103,"Zahlbetrag prüfen",IF(AND(J103="Bezahlt",I103&gt;0),"Status/Zahlung prüfen",IF(AND(J103&lt;&gt;"Bezahlt",J103&lt;&gt;"Storniert",I103=0),"Status prüfen",IF(AND(L103&lt;&gt;"",L103&lt;'Parameter'!$B$5,J103&lt;&gt;"Bezahlt",J103&lt;&gt;"Storniert"),"Plantermin prüfen",IF(AND(L103&lt;&gt;"",L103&gt;D103,J103&lt;&gt;"Bezahlt",J103&lt;&gt;"Storniert"),"Plantermin nach Fälligkeit",""))))))),"Eingaben prüfen"))</f>
        <v/>
      </c>
    </row>
    <row r="104" ht="27" customHeight="1">
      <c r="A104" s="13" t="n"/>
      <c r="B104" s="13" t="n"/>
      <c r="C104" s="22" t="n"/>
      <c r="D104" s="22" t="n"/>
      <c r="E104" s="13" t="n"/>
      <c r="F104" s="13" t="n"/>
      <c r="G104" s="15" t="n"/>
      <c r="H104" s="15" t="n"/>
      <c r="I104" s="7">
        <f>IF(OR(A104="",G104=""),"",IFERROR(IF(J104="Storniert",0,MAX(0,G104-IF(H104="",0,H104))),""))</f>
        <v/>
      </c>
      <c r="J104" s="16" t="n"/>
      <c r="K104" s="19">
        <f>IF(A104="","",IFERROR(IF(OR(J104="Bezahlt",J104="Storniert"),"Erledigt",IF(OR(I104="",D104=""),"Prüfen",IF(D104&lt;'Parameter'!$B$5,"Sofort",IF(OR(D104&lt;='Parameter'!$B$5+'Parameter'!$B$6,I104&gt;='Parameter'!$B$7),"Hoch","Normal")))),"Prüfen"))</f>
        <v/>
      </c>
      <c r="L104" s="22" t="n"/>
      <c r="M104" s="20">
        <f>IF(OR(A104="",D104="",I104="",I104&lt;=0),"",IFERROR(D104-'Parameter'!$B$5,""))</f>
        <v/>
      </c>
      <c r="N104" s="6">
        <f>IF(A104="","",IFERROR(IF(OR(C104="",D104="",G104="",J104=""),"Eingaben ergänzen",IF(D104&lt;C104,"Fälligkeit vor Rechnungsdatum prüfen",IF(H104&gt;G104,"Zahlbetrag prüfen",IF(AND(J104="Bezahlt",I104&gt;0),"Status/Zahlung prüfen",IF(AND(J104&lt;&gt;"Bezahlt",J104&lt;&gt;"Storniert",I104=0),"Status prüfen",IF(AND(L104&lt;&gt;"",L104&lt;'Parameter'!$B$5,J104&lt;&gt;"Bezahlt",J104&lt;&gt;"Storniert"),"Plantermin prüfen",IF(AND(L104&lt;&gt;"",L104&gt;D104,J104&lt;&gt;"Bezahlt",J104&lt;&gt;"Storniert"),"Plantermin nach Fälligkeit",""))))))),"Eingaben prüfen"))</f>
        <v/>
      </c>
    </row>
  </sheetData>
  <mergeCells count="1">
    <mergeCell ref="A1:N1"/>
  </mergeCells>
  <conditionalFormatting sqref="A5:A104">
    <cfRule type="expression" priority="1" dxfId="1">
      <formula>AND(A5&lt;&gt;"",COUNTIF($A$5:$A$104,A5)&gt;1)</formula>
    </cfRule>
  </conditionalFormatting>
  <conditionalFormatting sqref="K5:K104">
    <cfRule type="expression" priority="2" dxfId="1">
      <formula>$K5="Sofort"</formula>
    </cfRule>
    <cfRule type="expression" priority="3" dxfId="0">
      <formula>$K5="Erledigt"</formula>
    </cfRule>
  </conditionalFormatting>
  <conditionalFormatting sqref="N5:N104">
    <cfRule type="expression" priority="4" dxfId="1">
      <formula>$N5&lt;&gt;""</formula>
    </cfRule>
  </conditionalFormatting>
  <dataValidations count="4">
    <dataValidation sqref="J5:J104" showDropDown="0" showInputMessage="1" showErrorMessage="1" allowBlank="0" errorTitle="Ungültiger Status" error="Bitte einen Status aus der sichtbaren Liste im Blatt Parameter wählen." promptTitle="Status auswählen" prompt="Der Status steuert Kennzahlen und Handlungsstufe." type="list">
      <formula1>"Offen,Zur Prüfung,Freigegeben,Zahlung geplant,Bezahlt,Storniert"</formula1>
    </dataValidation>
    <dataValidation sqref="C5:D104 L5:L104" showDropDown="0" showInputMessage="1" showErrorMessage="1" allowBlank="0" errorTitle="Ungültiges Datum" error="Bitte ein Datum zwischen 01.01.2021 und 31.12.2031 eingeben." promptTitle="Datum eingeben" prompt="Datumsformat: TT.MM.JJJJ" type="date" operator="between">
      <formula1>44197</formula1>
      <formula2>48213</formula2>
    </dataValidation>
    <dataValidation sqref="G5:G104" showDropDown="0" showInputMessage="1" showErrorMessage="1" allowBlank="0" errorTitle="Ungültiger Rechnungsbetrag" error="Der Rechnungsbetrag muss größer als 0 sein." promptTitle="Rechnungsbetrag" prompt="Positiven Eurobetrag eingeben." type="decimal" operator="greaterThan">
      <formula1>0</formula1>
    </dataValidation>
    <dataValidation sqref="H5:H104" showDropDown="0" showInputMessage="1" showErrorMessage="1" allowBlank="0" errorTitle="Ungültiger Zahlbetrag" error="Bitte einen nicht negativen Eurobetrag eingeben." promptTitle="Bereits gezahlt" prompt="Bei keiner Zahlung 0 oder leer eingeben." type="decimal" operator="between">
      <formula1>0</formula1>
      <formula2>1000000</formula2>
    </dataValidation>
  </dataValidations>
  <pageMargins left="0.75" right="0.75" top="1" bottom="1" header="0.5" footer="0.5"/>
  <pageSetup orientation="landscape" fitToWidth="1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58" customWidth="1" min="3" max="3"/>
    <col width="25" customWidth="1" min="4" max="4"/>
    <col width="34" customWidth="1" min="5" max="5"/>
    <col width="3" customWidth="1" min="6" max="6"/>
  </cols>
  <sheetData>
    <row r="1" ht="28" customHeight="1">
      <c r="A1" s="1" t="inlineStr">
        <is>
          <t>Parameter und Statuswerte</t>
        </is>
      </c>
    </row>
    <row r="2" ht="34" customHeight="1">
      <c r="A2" s="12" t="inlineStr">
        <is>
          <t>Grün markierte Annahmen sind veränderbar und dienen nur der internen Planung. Sie begründen keine rechtliche, tarifliche oder vertragliche Aussage.</t>
        </is>
      </c>
    </row>
    <row r="3"/>
    <row r="4" ht="32" customHeight="1">
      <c r="A4" s="3" t="inlineStr">
        <is>
          <t>Parameter</t>
        </is>
      </c>
      <c r="B4" s="3" t="inlineStr">
        <is>
          <t>Wert</t>
        </is>
      </c>
      <c r="C4" s="3" t="inlineStr">
        <is>
          <t>Erläuterung</t>
        </is>
      </c>
      <c r="D4" s="3" t="inlineStr">
        <is>
          <t>Zulässige Statuswerte</t>
        </is>
      </c>
      <c r="E4" s="3" t="inlineStr">
        <is>
          <t>Verwendung</t>
        </is>
      </c>
    </row>
    <row r="5" ht="31" customHeight="1">
      <c r="A5" s="10" t="inlineStr">
        <is>
          <t>Stichtag</t>
        </is>
      </c>
      <c r="B5" s="22" t="n">
        <v>46274</v>
      </c>
      <c r="C5" s="4" t="inlineStr">
        <is>
          <t>Manuell änderbares Bewertungsdatum für Fälligkeit und Planung.</t>
        </is>
      </c>
      <c r="D5" s="10" t="inlineStr">
        <is>
          <t>Offen</t>
        </is>
      </c>
      <c r="E5" s="4" t="inlineStr">
        <is>
          <t>Auswahlliste für Vorgangsstatus</t>
        </is>
      </c>
    </row>
    <row r="6" ht="31" customHeight="1">
      <c r="A6" s="11" t="inlineStr">
        <is>
          <t>Warnfrist (Tage)</t>
        </is>
      </c>
      <c r="B6" s="21" t="n">
        <v>7</v>
      </c>
      <c r="C6" s="6" t="inlineStr">
        <is>
          <t>Vorgänge innerhalb dieser Frist erhalten mindestens die Stufe Hoch.</t>
        </is>
      </c>
      <c r="D6" s="11" t="inlineStr">
        <is>
          <t>Zur Prüfung</t>
        </is>
      </c>
      <c r="E6" s="6" t="inlineStr">
        <is>
          <t>Auswahlliste für Vorgangsstatus</t>
        </is>
      </c>
    </row>
    <row r="7" ht="31" customHeight="1">
      <c r="A7" s="10" t="inlineStr">
        <is>
          <t>Hoher offener Betrag</t>
        </is>
      </c>
      <c r="B7" s="15" t="n">
        <v>2500</v>
      </c>
      <c r="C7" s="4" t="inlineStr">
        <is>
          <t>Ab diesem offenen Betrag wird mindestens die Stufe Hoch berechnet.</t>
        </is>
      </c>
      <c r="D7" s="10" t="inlineStr">
        <is>
          <t>Freigegeben</t>
        </is>
      </c>
      <c r="E7" s="4" t="inlineStr">
        <is>
          <t>Auswahlliste für Vorgangsstatus</t>
        </is>
      </c>
    </row>
    <row r="8" ht="31" customHeight="1">
      <c r="A8" s="11" t="inlineStr">
        <is>
          <t>Planungshorizont (Tage)</t>
        </is>
      </c>
      <c r="B8" s="21" t="n">
        <v>30</v>
      </c>
      <c r="C8" s="6" t="inlineStr">
        <is>
          <t>Zeitraum für geplante und noch ungeplante Zahlungen in der Übersicht.</t>
        </is>
      </c>
      <c r="D8" s="11" t="inlineStr">
        <is>
          <t>Zahlung geplant</t>
        </is>
      </c>
      <c r="E8" s="6" t="inlineStr">
        <is>
          <t>Auswahlliste für Vorgangsstatus</t>
        </is>
      </c>
    </row>
    <row r="9" ht="25" customHeight="1">
      <c r="D9" s="10" t="inlineStr">
        <is>
          <t>Bezahlt</t>
        </is>
      </c>
      <c r="E9" s="4" t="inlineStr">
        <is>
          <t>Auswahlliste für Vorgangsstatus</t>
        </is>
      </c>
    </row>
    <row r="10" ht="25" customHeight="1">
      <c r="D10" s="11" t="inlineStr">
        <is>
          <t>Storniert</t>
        </is>
      </c>
      <c r="E10" s="6" t="inlineStr">
        <is>
          <t>Auswahlliste für Vorgangsstatus</t>
        </is>
      </c>
    </row>
  </sheetData>
  <mergeCells count="1">
    <mergeCell ref="A1:F1"/>
  </mergeCells>
  <conditionalFormatting sqref="B8">
    <cfRule type="expression" priority="1" dxfId="1">
      <formula>AND(B8&lt;&gt;"",B6&lt;&gt;"",B8&lt;B6)</formula>
    </cfRule>
  </conditionalFormatting>
  <dataValidations count="4">
    <dataValidation sqref="B5" showDropDown="0" showInputMessage="1" showErrorMessage="1" allowBlank="0" errorTitle="Ungültiger Stichtag" error="Bitte ein Datum zwischen 01.01.2021 und 31.12.2031 eingeben." promptTitle="Stichtag" prompt="Datum im Format TT.MM.JJJJ eingeben." type="date" operator="between">
      <formula1>44197</formula1>
      <formula2>48213</formula2>
    </dataValidation>
    <dataValidation sqref="B6" showDropDown="0" showInputMessage="1" showErrorMessage="1" allowBlank="0" errorTitle="Ungültige Warnfrist" error="Bitte eine ganze Zahl zwischen 1 und 60 eingeben." promptTitle="Warnfrist" prompt="Anzahl der Kalendertage für die kurzfristige Planung." type="whole" operator="between">
      <formula1>1</formula1>
      <formula2>60</formula2>
    </dataValidation>
    <dataValidation sqref="B7" showDropDown="0" showInputMessage="1" showErrorMessage="1" allowBlank="0" errorTitle="Ungültige Betragsgrenze" error="Die Betragsgrenze muss größer als 0 sein." promptTitle="Betragsgrenze" prompt="Positiven Eurobetrag eingeben." type="decimal" operator="greaterThan">
      <formula1>0</formula1>
    </dataValidation>
    <dataValidation sqref="B8" showDropDown="0" showInputMessage="1" showErrorMessage="1" allowBlank="0" errorTitle="Ungültiger Planungshorizont" error="Bitte eine ganze Zahl zwischen 1 und 365 eingeben." promptTitle="Planungshorizont" prompt="Anzahl der Kalendertage für die Zahlungsplanung." type="whole" operator="between">
      <formula1>1</formula1>
      <formula2>365</formula2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 betriebliche Arbeitsmappe</dc:creator>
  <dc:title xmlns:dc="http://purl.org/dc/elements/1.1/">Lieferantenverbindlichkeiten Reinigungsfirma Excel</dc:title>
  <dc:description xmlns:dc="http://purl.org/dc/elements/1.1/">Fiktive Planung von Lieferantenverbindlichkeiten mit Stand 09.09.2026.</dc:description>
  <dc:subject xmlns:dc="http://purl.org/dc/elements/1.1/">Planung offener Lieferantenrechnungen nach Fälligkeit und Priorität</dc:subject>
  <dcterms:created xmlns:dcterms="http://purl.org/dc/terms/" xmlns:xsi="http://www.w3.org/2001/XMLSchema-instance" xsi:type="dcterms:W3CDTF">2026-09-09T20:04:09Z</dcterms:created>
  <dcterms:modified xmlns:dcterms="http://purl.org/dc/terms/" xmlns:xsi="http://www.w3.org/2001/XMLSchema-instance" xsi:type="dcterms:W3CDTF">2026-09-09T20:04:10+00:00Z</dcterms:modified>
</cp:coreProperties>
</file>