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Lohnplanung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1" hidden="1">'Lohnplanung'!$A$3:$Q$103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#,##0.00 [$€-407]"/>
    <numFmt numFmtId="166" formatCode="0.00 &quot;Std.&quot;"/>
    <numFmt numFmtId="167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b val="1"/>
      <color rgb="00FFFFFF"/>
      <sz val="10"/>
    </font>
    <font>
      <name val="Calibri"/>
      <b val="1"/>
      <color rgb="0024352D"/>
      <sz val="11"/>
    </font>
    <font>
      <name val="Calibri"/>
      <color rgb="0024352D"/>
      <sz val="10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FFFFF"/>
      </patternFill>
    </fill>
    <fill>
      <patternFill patternType="solid">
        <fgColor rgb="00F3F7F4"/>
      </patternFill>
    </fill>
    <fill>
      <patternFill patternType="solid">
        <fgColor rgb="00E5F2EA"/>
      </patternFill>
    </fill>
  </fills>
  <borders count="6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  <border>
      <left/>
      <right/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/>
      <diagonal/>
    </border>
    <border>
      <left/>
      <right/>
      <top style="thin">
        <color rgb="00B9C9BF"/>
      </top>
      <bottom style="thin">
        <color rgb="00B9C9BF"/>
      </bottom>
      <diagonal/>
    </border>
    <border>
      <left/>
      <right style="thin">
        <color rgb="00B9C9BF"/>
      </right>
      <top style="thin">
        <color rgb="00B9C9BF"/>
      </top>
      <bottom style="thin">
        <color rgb="00B9C9BF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66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7" fontId="3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5" fontId="4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56A2D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Kostenstruktur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'Übersicht'!H3</f>
            </strRef>
          </tx>
          <spPr>
            <a:solidFill xmlns:a="http://schemas.openxmlformats.org/drawingml/2006/main">
              <a:srgbClr val="2F6B4F"/>
            </a:solidFill>
            <a:ln xmlns:a="http://schemas.openxmlformats.org/drawingml/2006/main">
              <a:solidFill>
                <a:srgbClr val="2F6B4F"/>
              </a:solidFill>
              <a:prstDash val="solid"/>
            </a:ln>
          </spPr>
          <cat>
            <numRef>
              <f>'Übersicht'!$G$4:$G$6</f>
            </numRef>
          </cat>
          <val>
            <numRef>
              <f>'Übersicht'!$H$4:$H$6</f>
            </numRef>
          </val>
        </ser>
        <dLbls>
          <showVal val="1"/>
        </dLbls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Planungsvorlage</author>
  </authors>
  <commentList>
    <comment ref="B3" authorId="0" shapeId="0">
      <text>
        <t>Der Abrechnungsmonat wird als erster Kalendertag des Monats eingegeben.</t>
      </text>
    </comment>
    <comment ref="I3" authorId="0" shapeId="0">
      <text>
        <t>Beispiel: 10 % wird als 10 % beziehungsweise 0,10 eingegeben.</t>
      </text>
    </comment>
    <comment ref="L3" authorId="0" shapeId="0">
      <text>
        <t>Der Satz wird aus dem sichtbaren Blatt Parameter übernommen.</t>
      </text>
    </comment>
    <comment ref="Q3" authorId="0" shapeId="0">
      <text>
        <t>Der Hinweis unterstützt eine manuelle Prüfung und ersetzt keine externe Prüfung.</t>
      </text>
    </comment>
  </commentList>
</comments>
</file>

<file path=xl/comments/comment2.xml><?xml version="1.0" encoding="utf-8"?>
<comments xmlns="http://schemas.openxmlformats.org/spreadsheetml/2006/main">
  <authors>
    <author>Planungsvorlage</author>
  </authors>
  <commentList>
    <comment ref="B3" authorId="0" shapeId="0">
      <text>
        <t>Dieser Monat steuert die Kennzahlen auf dem Blatt Übersicht.</t>
      </text>
    </comment>
    <comment ref="B4" authorId="0" shapeId="0">
      <text>
        <t>Veränderbare interne Annahme für zusätzliche Arbeitgeberkosten.</t>
      </text>
    </comment>
    <comment ref="B7" authorId="0" shapeId="0">
      <text>
        <t>Interner Prüfschwellwert ohne Aussage zu gesetzlichen oder tariflichen Vorgaben.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7</row>
      <rowOff>0</rowOff>
    </from>
    <ext cx="3420000" cy="19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3" customWidth="1" min="3" max="3"/>
    <col width="24" customWidth="1" min="4" max="4"/>
    <col width="22" customWidth="1" min="5" max="5"/>
    <col width="3" customWidth="1" min="6" max="6"/>
    <col width="18" customWidth="1" min="7" max="7"/>
    <col width="18" customWidth="1" min="8" max="8"/>
  </cols>
  <sheetData>
    <row r="1" ht="28" customHeight="1">
      <c r="A1" s="1" t="inlineStr">
        <is>
          <t>Lohnkostenplanung Reinigungskräfte Excel – Übersicht</t>
        </is>
      </c>
      <c r="B1" s="26" t="n"/>
      <c r="C1" s="26" t="n"/>
      <c r="D1" s="26" t="n"/>
      <c r="E1" s="26" t="n"/>
      <c r="F1" s="26" t="n"/>
      <c r="G1" s="26" t="n"/>
      <c r="H1" s="27" t="n"/>
    </row>
    <row r="2"/>
    <row r="3" ht="25" customHeight="1">
      <c r="A3" s="2" t="inlineStr">
        <is>
          <t>Auswertungsmonat</t>
        </is>
      </c>
      <c r="B3" s="3">
        <f>IF(Parameter!$B$3="","",Parameter!$B$3)</f>
        <v/>
      </c>
      <c r="G3" s="4" t="inlineStr">
        <is>
          <t>Kostenart</t>
        </is>
      </c>
      <c r="H3" s="4" t="inlineStr">
        <is>
          <t>Betrag</t>
        </is>
      </c>
    </row>
    <row r="4" ht="25" customHeight="1">
      <c r="G4" s="5" t="inlineStr">
        <is>
          <t>Bruttolohn</t>
        </is>
      </c>
      <c r="H4" s="28">
        <f>IF($B$6=0,"",$B$6)</f>
        <v/>
      </c>
    </row>
    <row r="5" ht="25" customHeight="1">
      <c r="A5" s="7" t="inlineStr">
        <is>
          <t>Geplante Einsatzstunden</t>
        </is>
      </c>
      <c r="B5" s="29">
        <f>IF(Parameter!$B$3="","",SUMIFS(Lohnplanung!$G$4:$G$103,Lohnplanung!$B$4:$B$103,Parameter!$B$3,Lohnplanung!$P$4:$P$103,"&lt;&gt;Zurückgestellt"))</f>
        <v/>
      </c>
      <c r="D5" s="7" t="inlineStr">
        <is>
          <t>Monatskapazität</t>
        </is>
      </c>
      <c r="E5" s="29">
        <f>IF(Parameter!$B$6="","",Parameter!$B$6)</f>
        <v/>
      </c>
      <c r="G5" s="5" t="inlineStr">
        <is>
          <t>Zuschläge</t>
        </is>
      </c>
      <c r="H5" s="28">
        <f>IF($B$7=0,"",$B$7)</f>
        <v/>
      </c>
    </row>
    <row r="6" ht="25" customHeight="1">
      <c r="A6" s="7" t="inlineStr">
        <is>
          <t>Bruttolohn ohne Zuschläge</t>
        </is>
      </c>
      <c r="B6" s="30">
        <f>IF(Parameter!$B$3="","",SUMIFS(Lohnplanung!$K$4:$K$103,Lohnplanung!$B$4:$B$103,Parameter!$B$3,Lohnplanung!$P$4:$P$103,"&lt;&gt;Zurückgestellt"))</f>
        <v/>
      </c>
      <c r="D6" s="7" t="inlineStr">
        <is>
          <t>Restkapazität</t>
        </is>
      </c>
      <c r="E6" s="29">
        <f>IF(OR($B$5="",Parameter!$B$6=""),"",Parameter!$B$6-$B$5)</f>
        <v/>
      </c>
      <c r="G6" s="5" t="inlineStr">
        <is>
          <t>AG-Kosten</t>
        </is>
      </c>
      <c r="H6" s="28">
        <f>IF($B$8=0,"",$B$8)</f>
        <v/>
      </c>
    </row>
    <row r="7" ht="25" customHeight="1">
      <c r="A7" s="7" t="inlineStr">
        <is>
          <t>Zuschläge</t>
        </is>
      </c>
      <c r="B7" s="30">
        <f>IF(Parameter!$B$3="","",SUMIFS(Lohnplanung!$J$4:$J$103,Lohnplanung!$B$4:$B$103,Parameter!$B$3,Lohnplanung!$P$4:$P$103,"&lt;&gt;Zurückgestellt"))</f>
        <v/>
      </c>
      <c r="D7" s="7" t="inlineStr">
        <is>
          <t>Monatsbudget</t>
        </is>
      </c>
      <c r="E7" s="30">
        <f>IF(Parameter!$B$5="","",Parameter!$B$5)</f>
        <v/>
      </c>
    </row>
    <row r="8" ht="25" customHeight="1">
      <c r="A8" s="7" t="inlineStr">
        <is>
          <t>Arbeitgeberkosten</t>
        </is>
      </c>
      <c r="B8" s="30">
        <f>IF(Parameter!$B$3="","",SUMIFS(Lohnplanung!$M$4:$M$103,Lohnplanung!$B$4:$B$103,Parameter!$B$3,Lohnplanung!$P$4:$P$103,"&lt;&gt;Zurückgestellt"))</f>
        <v/>
      </c>
      <c r="D8" s="7" t="inlineStr">
        <is>
          <t>Budgetrest</t>
        </is>
      </c>
      <c r="E8" s="30">
        <f>IF(OR($B$9="",Parameter!$B$5=""),"",Parameter!$B$5-$B$9)</f>
        <v/>
      </c>
    </row>
    <row r="9" ht="25" customHeight="1">
      <c r="A9" s="7" t="inlineStr">
        <is>
          <t>Gesamtkosten</t>
        </is>
      </c>
      <c r="B9" s="30">
        <f>IF(Parameter!$B$3="","",SUMIFS(Lohnplanung!$N$4:$N$103,Lohnplanung!$B$4:$B$103,Parameter!$B$3,Lohnplanung!$P$4:$P$103,"&lt;&gt;Zurückgestellt"))</f>
        <v/>
      </c>
      <c r="D9" s="7" t="inlineStr">
        <is>
          <t>Budgetauslastung</t>
        </is>
      </c>
      <c r="E9" s="10">
        <f>IFERROR(IF($B$9="","",$B$9/Parameter!$B$5),"")</f>
        <v/>
      </c>
    </row>
    <row r="10" ht="25" customHeight="1">
      <c r="A10" s="7" t="inlineStr">
        <is>
          <t>Kosten je Einsatzstunde</t>
        </is>
      </c>
      <c r="B10" s="30">
        <f>IFERROR(IF(OR($B$5="",$B$9=""),"",$B$9/$B$5),"")</f>
        <v/>
      </c>
      <c r="D10" s="7" t="inlineStr">
        <is>
          <t>Offene Entwürfe</t>
        </is>
      </c>
      <c r="E10" s="11">
        <f>IF(Parameter!$B$3="","",COUNTIFS(Lohnplanung!$B$4:$B$103,Parameter!$B$3,Lohnplanung!$P$4:$P$103,"Entwurf"))</f>
        <v/>
      </c>
    </row>
    <row r="11" ht="25" customHeight="1">
      <c r="B11" s="12" t="n"/>
      <c r="D11" s="7" t="inlineStr">
        <is>
          <t>Planungshinweis</t>
        </is>
      </c>
      <c r="E11" s="13">
        <f>IF(OR($E$6="",$E$8=""),"",IF($E$8&lt;0,"Budget prüfen",IF($E$6&lt;0,"Kapazität prüfen",IF($E$9&gt;=Parameter!$B$8,"Budget beobachten","Plan im Rahmen"))))</f>
        <v/>
      </c>
    </row>
  </sheetData>
  <mergeCells count="1">
    <mergeCell ref="A1:H1"/>
  </mergeCells>
  <conditionalFormatting sqref="E6">
    <cfRule type="expression" priority="1" dxfId="0">
      <formula>$E$6&lt;0</formula>
    </cfRule>
  </conditionalFormatting>
  <conditionalFormatting sqref="E8">
    <cfRule type="expression" priority="2" dxfId="0">
      <formula>$E$8&lt;0</formula>
    </cfRule>
  </conditionalFormatting>
  <conditionalFormatting sqref="E9">
    <cfRule type="expression" priority="3" dxfId="0">
      <formula>OR($E$11="Budget beobachten",$E$11="Budget prüfen")</formula>
    </cfRule>
  </conditionalFormatting>
  <conditionalFormatting sqref="E11">
    <cfRule type="expression" priority="4" dxfId="1">
      <formula>$E$11="Plan im Rahmen"</formula>
    </cfRule>
    <cfRule type="expression" priority="5" dxfId="0">
      <formula>OR($E$11="Budget prüfen",$E$11="Kapazität prüfen",$E$11="Budget beobachten")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0" customWidth="1" min="3" max="3"/>
    <col width="22" customWidth="1" min="4" max="4"/>
    <col width="18" customWidth="1" min="5" max="5"/>
    <col width="21" customWidth="1" min="6" max="6"/>
    <col width="16" customWidth="1" min="7" max="7"/>
    <col width="16" customWidth="1" min="8" max="8"/>
    <col width="15" customWidth="1" min="9" max="9"/>
    <col width="16" customWidth="1" min="10" max="10"/>
    <col width="23" customWidth="1" min="11" max="11"/>
    <col width="15" customWidth="1" min="12" max="12"/>
    <col width="20" customWidth="1" min="13" max="13"/>
    <col width="18" customWidth="1" min="14" max="14"/>
    <col width="18" customWidth="1" min="15" max="15"/>
    <col width="19" customWidth="1" min="16" max="16"/>
    <col width="29" customWidth="1" min="17" max="17"/>
  </cols>
  <sheetData>
    <row r="1" ht="28" customHeight="1">
      <c r="A1" s="1" t="inlineStr">
        <is>
          <t>Lohnplanung – monatliche Einsatz- und Kostenzeilen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  <c r="O1" s="26" t="n"/>
      <c r="P1" s="26" t="n"/>
      <c r="Q1" s="27" t="n"/>
    </row>
    <row r="2"/>
    <row r="3" ht="42" customHeight="1">
      <c r="A3" s="14" t="inlineStr">
        <is>
          <t>Plan-ID</t>
        </is>
      </c>
      <c r="B3" s="14" t="inlineStr">
        <is>
          <t>Abrechnungsmonat</t>
        </is>
      </c>
      <c r="C3" s="14" t="inlineStr">
        <is>
          <t>Objektkennung</t>
        </is>
      </c>
      <c r="D3" s="14" t="inlineStr">
        <is>
          <t>Reinigungsbereich</t>
        </is>
      </c>
      <c r="E3" s="14" t="inlineStr">
        <is>
          <t>Intervall</t>
        </is>
      </c>
      <c r="F3" s="14" t="inlineStr">
        <is>
          <t>Zuständigkeit</t>
        </is>
      </c>
      <c r="G3" s="14" t="inlineStr">
        <is>
          <t>Einsatzstunden</t>
        </is>
      </c>
      <c r="H3" s="14" t="inlineStr">
        <is>
          <t>Stundenlohn (€)</t>
        </is>
      </c>
      <c r="I3" s="14" t="inlineStr">
        <is>
          <t>Zuschlagssatz</t>
        </is>
      </c>
      <c r="J3" s="14" t="inlineStr">
        <is>
          <t>Zuschläge (€)</t>
        </is>
      </c>
      <c r="K3" s="14" t="inlineStr">
        <is>
          <t>Bruttolohn ohne Zuschläge (€)</t>
        </is>
      </c>
      <c r="L3" s="14" t="inlineStr">
        <is>
          <t>AG-Kostensatz</t>
        </is>
      </c>
      <c r="M3" s="14" t="inlineStr">
        <is>
          <t>Arbeitgeberkosten (€)</t>
        </is>
      </c>
      <c r="N3" s="14" t="inlineStr">
        <is>
          <t>Gesamtkosten (€)</t>
        </is>
      </c>
      <c r="O3" s="14" t="inlineStr">
        <is>
          <t>Kosten je Stunde (€)</t>
        </is>
      </c>
      <c r="P3" s="14" t="inlineStr">
        <is>
          <t>Status</t>
        </is>
      </c>
      <c r="Q3" s="14" t="inlineStr">
        <is>
          <t>Prüfhinweis</t>
        </is>
      </c>
    </row>
    <row r="4" ht="25" customHeight="1">
      <c r="A4" s="15" t="inlineStr">
        <is>
          <t>PLAN-202609-001</t>
        </is>
      </c>
      <c r="B4" s="16" t="n">
        <v>46266</v>
      </c>
      <c r="C4" s="17" t="inlineStr">
        <is>
          <t>FIKTIV-ALP-01</t>
        </is>
      </c>
      <c r="D4" s="17" t="inlineStr">
        <is>
          <t>Büroflächen</t>
        </is>
      </c>
      <c r="E4" s="15" t="inlineStr">
        <is>
          <t>werktäglich</t>
        </is>
      </c>
      <c r="F4" s="15" t="inlineStr">
        <is>
          <t>Fiktivteam Birke</t>
        </is>
      </c>
      <c r="G4" s="31" t="n">
        <v>168</v>
      </c>
      <c r="H4" s="32" t="n">
        <v>15.2</v>
      </c>
      <c r="I4" s="20" t="n">
        <v>0</v>
      </c>
      <c r="J4" s="33">
        <f>IF(OR($G4="",$H4="",$I4=""),"",ROUND($G4*$H4*$I4,2))</f>
        <v/>
      </c>
      <c r="K4" s="33">
        <f>IF(OR($G4="",$H4=""),"",ROUND($G4*$H4,2))</f>
        <v/>
      </c>
      <c r="L4" s="22">
        <f>IF($A4="","",Parameter!$B$4)</f>
        <v/>
      </c>
      <c r="M4" s="33">
        <f>IF(OR($K4="",$J4="",$L4=""),"",ROUND(($K4+$J4)*$L4,2))</f>
        <v/>
      </c>
      <c r="N4" s="33">
        <f>IF(OR($K4="",$J4="",$M4=""),"",ROUND($K4+$J4+$M4,2))</f>
        <v/>
      </c>
      <c r="O4" s="33">
        <f>IFERROR(IF(OR($G4="",$N4=""),"",$N4/$G4),"")</f>
        <v/>
      </c>
      <c r="P4" s="15" t="inlineStr">
        <is>
          <t>Geprüft</t>
        </is>
      </c>
      <c r="Q4" s="7">
        <f>IF($A4="","",IF(OR($B4="",$C4="",$D4="",$E4="",$F4="",$G4="",$H4="",$I4="",$P4=""),"Eingaben ergänzen",IF(Parameter!$B$4="","Parameter prüfen",IF($P4="Zurückgestellt","Nicht einbezogen",IF($H4&lt;Parameter!$B$7,"Stundenlohn manuell prüfen",IF($G4&gt;Parameter!$B$9,"Stunden manuell prüfen",IF($P4="Entwurf","Entwurf prüfen","Plausibel")))))))</f>
        <v/>
      </c>
    </row>
    <row r="5" ht="25" customHeight="1">
      <c r="A5" s="15" t="inlineStr">
        <is>
          <t>PLAN-202609-002</t>
        </is>
      </c>
      <c r="B5" s="16" t="n">
        <v>46266</v>
      </c>
      <c r="C5" s="17" t="inlineStr">
        <is>
          <t>FIKTIV-ALP-01</t>
        </is>
      </c>
      <c r="D5" s="17" t="inlineStr">
        <is>
          <t>Sanitärbereiche</t>
        </is>
      </c>
      <c r="E5" s="15" t="inlineStr">
        <is>
          <t>werktäglich</t>
        </is>
      </c>
      <c r="F5" s="15" t="inlineStr">
        <is>
          <t>Fiktivteam Eiche</t>
        </is>
      </c>
      <c r="G5" s="31" t="n">
        <v>126</v>
      </c>
      <c r="H5" s="32" t="n">
        <v>15.6</v>
      </c>
      <c r="I5" s="20" t="n">
        <v>0.1</v>
      </c>
      <c r="J5" s="28">
        <f>IF(OR($G5="",$H5="",$I5=""),"",ROUND($G5*$H5*$I5,2))</f>
        <v/>
      </c>
      <c r="K5" s="28">
        <f>IF(OR($G5="",$H5=""),"",ROUND($G5*$H5,2))</f>
        <v/>
      </c>
      <c r="L5" s="23">
        <f>IF($A5="","",Parameter!$B$4)</f>
        <v/>
      </c>
      <c r="M5" s="28">
        <f>IF(OR($K5="",$J5="",$L5=""),"",ROUND(($K5+$J5)*$L5,2))</f>
        <v/>
      </c>
      <c r="N5" s="28">
        <f>IF(OR($K5="",$J5="",$M5=""),"",ROUND($K5+$J5+$M5,2))</f>
        <v/>
      </c>
      <c r="O5" s="28">
        <f>IFERROR(IF(OR($G5="",$N5=""),"",$N5/$G5),"")</f>
        <v/>
      </c>
      <c r="P5" s="15" t="inlineStr">
        <is>
          <t>Freigegeben</t>
        </is>
      </c>
      <c r="Q5" s="24">
        <f>IF($A5="","",IF(OR($B5="",$C5="",$D5="",$E5="",$F5="",$G5="",$H5="",$I5="",$P5=""),"Eingaben ergänzen",IF(Parameter!$B$4="","Parameter prüfen",IF($P5="Zurückgestellt","Nicht einbezogen",IF($H5&lt;Parameter!$B$7,"Stundenlohn manuell prüfen",IF($G5&gt;Parameter!$B$9,"Stunden manuell prüfen",IF($P5="Entwurf","Entwurf prüfen","Plausibel")))))))</f>
        <v/>
      </c>
    </row>
    <row r="6" ht="25" customHeight="1">
      <c r="A6" s="15" t="inlineStr">
        <is>
          <t>PLAN-202609-003</t>
        </is>
      </c>
      <c r="B6" s="16" t="n">
        <v>46266</v>
      </c>
      <c r="C6" s="17" t="inlineStr">
        <is>
          <t>FIKTIV-BRK-02</t>
        </is>
      </c>
      <c r="D6" s="17" t="inlineStr">
        <is>
          <t>Treppenhaus</t>
        </is>
      </c>
      <c r="E6" s="15" t="inlineStr">
        <is>
          <t>3× wöchentlich</t>
        </is>
      </c>
      <c r="F6" s="15" t="inlineStr">
        <is>
          <t>Fiktivteam Birke</t>
        </is>
      </c>
      <c r="G6" s="31" t="n">
        <v>112</v>
      </c>
      <c r="H6" s="32" t="n">
        <v>15.1</v>
      </c>
      <c r="I6" s="20" t="n">
        <v>0</v>
      </c>
      <c r="J6" s="33">
        <f>IF(OR($G6="",$H6="",$I6=""),"",ROUND($G6*$H6*$I6,2))</f>
        <v/>
      </c>
      <c r="K6" s="33">
        <f>IF(OR($G6="",$H6=""),"",ROUND($G6*$H6,2))</f>
        <v/>
      </c>
      <c r="L6" s="22">
        <f>IF($A6="","",Parameter!$B$4)</f>
        <v/>
      </c>
      <c r="M6" s="33">
        <f>IF(OR($K6="",$J6="",$L6=""),"",ROUND(($K6+$J6)*$L6,2))</f>
        <v/>
      </c>
      <c r="N6" s="33">
        <f>IF(OR($K6="",$J6="",$M6=""),"",ROUND($K6+$J6+$M6,2))</f>
        <v/>
      </c>
      <c r="O6" s="33">
        <f>IFERROR(IF(OR($G6="",$N6=""),"",$N6/$G6),"")</f>
        <v/>
      </c>
      <c r="P6" s="15" t="inlineStr">
        <is>
          <t>Entwurf</t>
        </is>
      </c>
      <c r="Q6" s="7">
        <f>IF($A6="","",IF(OR($B6="",$C6="",$D6="",$E6="",$F6="",$G6="",$H6="",$I6="",$P6=""),"Eingaben ergänzen",IF(Parameter!$B$4="","Parameter prüfen",IF($P6="Zurückgestellt","Nicht einbezogen",IF($H6&lt;Parameter!$B$7,"Stundenlohn manuell prüfen",IF($G6&gt;Parameter!$B$9,"Stunden manuell prüfen",IF($P6="Entwurf","Entwurf prüfen","Plausibel")))))))</f>
        <v/>
      </c>
    </row>
    <row r="7" ht="25" customHeight="1">
      <c r="A7" s="15" t="inlineStr">
        <is>
          <t>PLAN-202609-004</t>
        </is>
      </c>
      <c r="B7" s="16" t="n">
        <v>46266</v>
      </c>
      <c r="C7" s="17" t="inlineStr">
        <is>
          <t>FIKTIV-CED-03</t>
        </is>
      </c>
      <c r="D7" s="17" t="inlineStr">
        <is>
          <t>Verkehrsflächen</t>
        </is>
      </c>
      <c r="E7" s="15" t="inlineStr">
        <is>
          <t>werktäglich</t>
        </is>
      </c>
      <c r="F7" s="15" t="inlineStr">
        <is>
          <t>Fiktivteam Linde</t>
        </is>
      </c>
      <c r="G7" s="31" t="n">
        <v>148</v>
      </c>
      <c r="H7" s="32" t="n">
        <v>15.4</v>
      </c>
      <c r="I7" s="20" t="n">
        <v>0.05</v>
      </c>
      <c r="J7" s="28">
        <f>IF(OR($G7="",$H7="",$I7=""),"",ROUND($G7*$H7*$I7,2))</f>
        <v/>
      </c>
      <c r="K7" s="28">
        <f>IF(OR($G7="",$H7=""),"",ROUND($G7*$H7,2))</f>
        <v/>
      </c>
      <c r="L7" s="23">
        <f>IF($A7="","",Parameter!$B$4)</f>
        <v/>
      </c>
      <c r="M7" s="28">
        <f>IF(OR($K7="",$J7="",$L7=""),"",ROUND(($K7+$J7)*$L7,2))</f>
        <v/>
      </c>
      <c r="N7" s="28">
        <f>IF(OR($K7="",$J7="",$M7=""),"",ROUND($K7+$J7+$M7,2))</f>
        <v/>
      </c>
      <c r="O7" s="28">
        <f>IFERROR(IF(OR($G7="",$N7=""),"",$N7/$G7),"")</f>
        <v/>
      </c>
      <c r="P7" s="15" t="inlineStr">
        <is>
          <t>Geprüft</t>
        </is>
      </c>
      <c r="Q7" s="24">
        <f>IF($A7="","",IF(OR($B7="",$C7="",$D7="",$E7="",$F7="",$G7="",$H7="",$I7="",$P7=""),"Eingaben ergänzen",IF(Parameter!$B$4="","Parameter prüfen",IF($P7="Zurückgestellt","Nicht einbezogen",IF($H7&lt;Parameter!$B$7,"Stundenlohn manuell prüfen",IF($G7&gt;Parameter!$B$9,"Stunden manuell prüfen",IF($P7="Entwurf","Entwurf prüfen","Plausibel")))))))</f>
        <v/>
      </c>
    </row>
    <row r="8" ht="25" customHeight="1">
      <c r="A8" s="15" t="inlineStr">
        <is>
          <t>PLAN-202609-005</t>
        </is>
      </c>
      <c r="B8" s="16" t="n">
        <v>46266</v>
      </c>
      <c r="C8" s="17" t="inlineStr">
        <is>
          <t>FIKTIV-DON-04</t>
        </is>
      </c>
      <c r="D8" s="17" t="inlineStr">
        <is>
          <t>Glasflächen</t>
        </is>
      </c>
      <c r="E8" s="15" t="inlineStr">
        <is>
          <t>monatlich</t>
        </is>
      </c>
      <c r="F8" s="15" t="inlineStr">
        <is>
          <t>Fiktivteam Ahorn</t>
        </is>
      </c>
      <c r="G8" s="31" t="n">
        <v>64</v>
      </c>
      <c r="H8" s="32" t="n">
        <v>16.8</v>
      </c>
      <c r="I8" s="20" t="n">
        <v>0.15</v>
      </c>
      <c r="J8" s="33">
        <f>IF(OR($G8="",$H8="",$I8=""),"",ROUND($G8*$H8*$I8,2))</f>
        <v/>
      </c>
      <c r="K8" s="33">
        <f>IF(OR($G8="",$H8=""),"",ROUND($G8*$H8,2))</f>
        <v/>
      </c>
      <c r="L8" s="22">
        <f>IF($A8="","",Parameter!$B$4)</f>
        <v/>
      </c>
      <c r="M8" s="33">
        <f>IF(OR($K8="",$J8="",$L8=""),"",ROUND(($K8+$J8)*$L8,2))</f>
        <v/>
      </c>
      <c r="N8" s="33">
        <f>IF(OR($K8="",$J8="",$M8=""),"",ROUND($K8+$J8+$M8,2))</f>
        <v/>
      </c>
      <c r="O8" s="33">
        <f>IFERROR(IF(OR($G8="",$N8=""),"",$N8/$G8),"")</f>
        <v/>
      </c>
      <c r="P8" s="15" t="inlineStr">
        <is>
          <t>Freigegeben</t>
        </is>
      </c>
      <c r="Q8" s="7">
        <f>IF($A8="","",IF(OR($B8="",$C8="",$D8="",$E8="",$F8="",$G8="",$H8="",$I8="",$P8=""),"Eingaben ergänzen",IF(Parameter!$B$4="","Parameter prüfen",IF($P8="Zurückgestellt","Nicht einbezogen",IF($H8&lt;Parameter!$B$7,"Stundenlohn manuell prüfen",IF($G8&gt;Parameter!$B$9,"Stunden manuell prüfen",IF($P8="Entwurf","Entwurf prüfen","Plausibel")))))))</f>
        <v/>
      </c>
    </row>
    <row r="9" ht="25" customHeight="1">
      <c r="A9" s="15" t="inlineStr">
        <is>
          <t>PLAN-202609-006</t>
        </is>
      </c>
      <c r="B9" s="16" t="n">
        <v>46266</v>
      </c>
      <c r="C9" s="17" t="inlineStr">
        <is>
          <t>FIKTIV-ELM-05</t>
        </is>
      </c>
      <c r="D9" s="17" t="inlineStr">
        <is>
          <t>Sozialräume</t>
        </is>
      </c>
      <c r="E9" s="15" t="inlineStr">
        <is>
          <t>3× wöchentlich</t>
        </is>
      </c>
      <c r="F9" s="15" t="inlineStr">
        <is>
          <t>Fiktivteam Linde</t>
        </is>
      </c>
      <c r="G9" s="31" t="n">
        <v>96</v>
      </c>
      <c r="H9" s="32" t="n">
        <v>15.3</v>
      </c>
      <c r="I9" s="20" t="n">
        <v>0</v>
      </c>
      <c r="J9" s="28">
        <f>IF(OR($G9="",$H9="",$I9=""),"",ROUND($G9*$H9*$I9,2))</f>
        <v/>
      </c>
      <c r="K9" s="28">
        <f>IF(OR($G9="",$H9=""),"",ROUND($G9*$H9,2))</f>
        <v/>
      </c>
      <c r="L9" s="23">
        <f>IF($A9="","",Parameter!$B$4)</f>
        <v/>
      </c>
      <c r="M9" s="28">
        <f>IF(OR($K9="",$J9="",$L9=""),"",ROUND(($K9+$J9)*$L9,2))</f>
        <v/>
      </c>
      <c r="N9" s="28">
        <f>IF(OR($K9="",$J9="",$M9=""),"",ROUND($K9+$J9+$M9,2))</f>
        <v/>
      </c>
      <c r="O9" s="28">
        <f>IFERROR(IF(OR($G9="",$N9=""),"",$N9/$G9),"")</f>
        <v/>
      </c>
      <c r="P9" s="15" t="inlineStr">
        <is>
          <t>Geprüft</t>
        </is>
      </c>
      <c r="Q9" s="24">
        <f>IF($A9="","",IF(OR($B9="",$C9="",$D9="",$E9="",$F9="",$G9="",$H9="",$I9="",$P9=""),"Eingaben ergänzen",IF(Parameter!$B$4="","Parameter prüfen",IF($P9="Zurückgestellt","Nicht einbezogen",IF($H9&lt;Parameter!$B$7,"Stundenlohn manuell prüfen",IF($G9&gt;Parameter!$B$9,"Stunden manuell prüfen",IF($P9="Entwurf","Entwurf prüfen","Plausibel")))))))</f>
        <v/>
      </c>
    </row>
    <row r="10" ht="25" customHeight="1">
      <c r="A10" s="15" t="inlineStr">
        <is>
          <t>PLAN-202609-007</t>
        </is>
      </c>
      <c r="B10" s="16" t="n">
        <v>46266</v>
      </c>
      <c r="C10" s="17" t="inlineStr">
        <is>
          <t>FIKTIV-FEL-06</t>
        </is>
      </c>
      <c r="D10" s="17" t="inlineStr">
        <is>
          <t>Lagerzone</t>
        </is>
      </c>
      <c r="E10" s="15" t="inlineStr">
        <is>
          <t>werktäglich</t>
        </is>
      </c>
      <c r="F10" s="15" t="inlineStr">
        <is>
          <t>Fiktivteam Eiche</t>
        </is>
      </c>
      <c r="G10" s="31" t="n">
        <v>132</v>
      </c>
      <c r="H10" s="32" t="n">
        <v>15.7</v>
      </c>
      <c r="I10" s="20" t="n">
        <v>0.1</v>
      </c>
      <c r="J10" s="33">
        <f>IF(OR($G10="",$H10="",$I10=""),"",ROUND($G10*$H10*$I10,2))</f>
        <v/>
      </c>
      <c r="K10" s="33">
        <f>IF(OR($G10="",$H10=""),"",ROUND($G10*$H10,2))</f>
        <v/>
      </c>
      <c r="L10" s="22">
        <f>IF($A10="","",Parameter!$B$4)</f>
        <v/>
      </c>
      <c r="M10" s="33">
        <f>IF(OR($K10="",$J10="",$L10=""),"",ROUND(($K10+$J10)*$L10,2))</f>
        <v/>
      </c>
      <c r="N10" s="33">
        <f>IF(OR($K10="",$J10="",$M10=""),"",ROUND($K10+$J10+$M10,2))</f>
        <v/>
      </c>
      <c r="O10" s="33">
        <f>IFERROR(IF(OR($G10="",$N10=""),"",$N10/$G10),"")</f>
        <v/>
      </c>
      <c r="P10" s="15" t="inlineStr">
        <is>
          <t>Entwurf</t>
        </is>
      </c>
      <c r="Q10" s="7">
        <f>IF($A10="","",IF(OR($B10="",$C10="",$D10="",$E10="",$F10="",$G10="",$H10="",$I10="",$P10=""),"Eingaben ergänzen",IF(Parameter!$B$4="","Parameter prüfen",IF($P10="Zurückgestellt","Nicht einbezogen",IF($H10&lt;Parameter!$B$7,"Stundenlohn manuell prüfen",IF($G10&gt;Parameter!$B$9,"Stunden manuell prüfen",IF($P10="Entwurf","Entwurf prüfen","Plausibel")))))))</f>
        <v/>
      </c>
    </row>
    <row r="11" ht="25" customHeight="1">
      <c r="A11" s="15" t="inlineStr">
        <is>
          <t>PLAN-202609-008</t>
        </is>
      </c>
      <c r="B11" s="16" t="n">
        <v>46266</v>
      </c>
      <c r="C11" s="17" t="inlineStr">
        <is>
          <t>FIKTIV-GRA-07</t>
        </is>
      </c>
      <c r="D11" s="17" t="inlineStr">
        <is>
          <t>Empfang</t>
        </is>
      </c>
      <c r="E11" s="15" t="inlineStr">
        <is>
          <t>werktäglich</t>
        </is>
      </c>
      <c r="F11" s="15" t="inlineStr">
        <is>
          <t>Fiktivteam Ahorn</t>
        </is>
      </c>
      <c r="G11" s="31" t="n">
        <v>88</v>
      </c>
      <c r="H11" s="32" t="n">
        <v>16.2</v>
      </c>
      <c r="I11" s="20" t="n">
        <v>0.2</v>
      </c>
      <c r="J11" s="28">
        <f>IF(OR($G11="",$H11="",$I11=""),"",ROUND($G11*$H11*$I11,2))</f>
        <v/>
      </c>
      <c r="K11" s="28">
        <f>IF(OR($G11="",$H11=""),"",ROUND($G11*$H11,2))</f>
        <v/>
      </c>
      <c r="L11" s="23">
        <f>IF($A11="","",Parameter!$B$4)</f>
        <v/>
      </c>
      <c r="M11" s="28">
        <f>IF(OR($K11="",$J11="",$L11=""),"",ROUND(($K11+$J11)*$L11,2))</f>
        <v/>
      </c>
      <c r="N11" s="28">
        <f>IF(OR($K11="",$J11="",$M11=""),"",ROUND($K11+$J11+$M11,2))</f>
        <v/>
      </c>
      <c r="O11" s="28">
        <f>IFERROR(IF(OR($G11="",$N11=""),"",$N11/$G11),"")</f>
        <v/>
      </c>
      <c r="P11" s="15" t="inlineStr">
        <is>
          <t>Zurückgestellt</t>
        </is>
      </c>
      <c r="Q11" s="24">
        <f>IF($A11="","",IF(OR($B11="",$C11="",$D11="",$E11="",$F11="",$G11="",$H11="",$I11="",$P11=""),"Eingaben ergänzen",IF(Parameter!$B$4="","Parameter prüfen",IF($P11="Zurückgestellt","Nicht einbezogen",IF($H11&lt;Parameter!$B$7,"Stundenlohn manuell prüfen",IF($G11&gt;Parameter!$B$9,"Stunden manuell prüfen",IF($P11="Entwurf","Entwurf prüfen","Plausibel")))))))</f>
        <v/>
      </c>
    </row>
    <row r="12" ht="25" customHeight="1">
      <c r="A12" s="15" t="inlineStr">
        <is>
          <t>PLAN-202610-009</t>
        </is>
      </c>
      <c r="B12" s="16" t="n">
        <v>46296</v>
      </c>
      <c r="C12" s="17" t="inlineStr">
        <is>
          <t>FIKTIV-ALP-01</t>
        </is>
      </c>
      <c r="D12" s="17" t="inlineStr">
        <is>
          <t>Büroflächen</t>
        </is>
      </c>
      <c r="E12" s="15" t="inlineStr">
        <is>
          <t>werktäglich</t>
        </is>
      </c>
      <c r="F12" s="15" t="inlineStr">
        <is>
          <t>Fiktivteam Birke</t>
        </is>
      </c>
      <c r="G12" s="31" t="n">
        <v>170</v>
      </c>
      <c r="H12" s="32" t="n">
        <v>15.2</v>
      </c>
      <c r="I12" s="20" t="n">
        <v>0</v>
      </c>
      <c r="J12" s="33">
        <f>IF(OR($G12="",$H12="",$I12=""),"",ROUND($G12*$H12*$I12,2))</f>
        <v/>
      </c>
      <c r="K12" s="33">
        <f>IF(OR($G12="",$H12=""),"",ROUND($G12*$H12,2))</f>
        <v/>
      </c>
      <c r="L12" s="22">
        <f>IF($A12="","",Parameter!$B$4)</f>
        <v/>
      </c>
      <c r="M12" s="33">
        <f>IF(OR($K12="",$J12="",$L12=""),"",ROUND(($K12+$J12)*$L12,2))</f>
        <v/>
      </c>
      <c r="N12" s="33">
        <f>IF(OR($K12="",$J12="",$M12=""),"",ROUND($K12+$J12+$M12,2))</f>
        <v/>
      </c>
      <c r="O12" s="33">
        <f>IFERROR(IF(OR($G12="",$N12=""),"",$N12/$G12),"")</f>
        <v/>
      </c>
      <c r="P12" s="15" t="inlineStr">
        <is>
          <t>Entwurf</t>
        </is>
      </c>
      <c r="Q12" s="7">
        <f>IF($A12="","",IF(OR($B12="",$C12="",$D12="",$E12="",$F12="",$G12="",$H12="",$I12="",$P12=""),"Eingaben ergänzen",IF(Parameter!$B$4="","Parameter prüfen",IF($P12="Zurückgestellt","Nicht einbezogen",IF($H12&lt;Parameter!$B$7,"Stundenlohn manuell prüfen",IF($G12&gt;Parameter!$B$9,"Stunden manuell prüfen",IF($P12="Entwurf","Entwurf prüfen","Plausibel")))))))</f>
        <v/>
      </c>
    </row>
    <row r="13" ht="25" customHeight="1">
      <c r="A13" s="15" t="inlineStr">
        <is>
          <t>PLAN-202610-010</t>
        </is>
      </c>
      <c r="B13" s="16" t="n">
        <v>46296</v>
      </c>
      <c r="C13" s="17" t="inlineStr">
        <is>
          <t>FIKTIV-CED-03</t>
        </is>
      </c>
      <c r="D13" s="17" t="inlineStr">
        <is>
          <t>Verkehrsflächen</t>
        </is>
      </c>
      <c r="E13" s="15" t="inlineStr">
        <is>
          <t>werktäglich</t>
        </is>
      </c>
      <c r="F13" s="15" t="inlineStr">
        <is>
          <t>Fiktivteam Linde</t>
        </is>
      </c>
      <c r="G13" s="31" t="n">
        <v>150</v>
      </c>
      <c r="H13" s="32" t="n">
        <v>15.4</v>
      </c>
      <c r="I13" s="20" t="n">
        <v>0.05</v>
      </c>
      <c r="J13" s="28">
        <f>IF(OR($G13="",$H13="",$I13=""),"",ROUND($G13*$H13*$I13,2))</f>
        <v/>
      </c>
      <c r="K13" s="28">
        <f>IF(OR($G13="",$H13=""),"",ROUND($G13*$H13,2))</f>
        <v/>
      </c>
      <c r="L13" s="23">
        <f>IF($A13="","",Parameter!$B$4)</f>
        <v/>
      </c>
      <c r="M13" s="28">
        <f>IF(OR($K13="",$J13="",$L13=""),"",ROUND(($K13+$J13)*$L13,2))</f>
        <v/>
      </c>
      <c r="N13" s="28">
        <f>IF(OR($K13="",$J13="",$M13=""),"",ROUND($K13+$J13+$M13,2))</f>
        <v/>
      </c>
      <c r="O13" s="28">
        <f>IFERROR(IF(OR($G13="",$N13=""),"",$N13/$G13),"")</f>
        <v/>
      </c>
      <c r="P13" s="15" t="inlineStr">
        <is>
          <t>Entwurf</t>
        </is>
      </c>
      <c r="Q13" s="24">
        <f>IF($A13="","",IF(OR($B13="",$C13="",$D13="",$E13="",$F13="",$G13="",$H13="",$I13="",$P13=""),"Eingaben ergänzen",IF(Parameter!$B$4="","Parameter prüfen",IF($P13="Zurückgestellt","Nicht einbezogen",IF($H13&lt;Parameter!$B$7,"Stundenlohn manuell prüfen",IF($G13&gt;Parameter!$B$9,"Stunden manuell prüfen",IF($P13="Entwurf","Entwurf prüfen","Plausibel")))))))</f>
        <v/>
      </c>
    </row>
    <row r="14" ht="25" customHeight="1">
      <c r="A14" s="15" t="n"/>
      <c r="B14" s="16" t="n"/>
      <c r="C14" s="17" t="n"/>
      <c r="D14" s="17" t="n"/>
      <c r="E14" s="15" t="n"/>
      <c r="F14" s="15" t="n"/>
      <c r="G14" s="31" t="n"/>
      <c r="H14" s="32" t="n"/>
      <c r="I14" s="20" t="n"/>
      <c r="J14" s="33">
        <f>IF(OR($G14="",$H14="",$I14=""),"",ROUND($G14*$H14*$I14,2))</f>
        <v/>
      </c>
      <c r="K14" s="33">
        <f>IF(OR($G14="",$H14=""),"",ROUND($G14*$H14,2))</f>
        <v/>
      </c>
      <c r="L14" s="22">
        <f>IF($A14="","",Parameter!$B$4)</f>
        <v/>
      </c>
      <c r="M14" s="33">
        <f>IF(OR($K14="",$J14="",$L14=""),"",ROUND(($K14+$J14)*$L14,2))</f>
        <v/>
      </c>
      <c r="N14" s="33">
        <f>IF(OR($K14="",$J14="",$M14=""),"",ROUND($K14+$J14+$M14,2))</f>
        <v/>
      </c>
      <c r="O14" s="33">
        <f>IFERROR(IF(OR($G14="",$N14=""),"",$N14/$G14),"")</f>
        <v/>
      </c>
      <c r="P14" s="15" t="n"/>
      <c r="Q14" s="7">
        <f>IF($A14="","",IF(OR($B14="",$C14="",$D14="",$E14="",$F14="",$G14="",$H14="",$I14="",$P14=""),"Eingaben ergänzen",IF(Parameter!$B$4="","Parameter prüfen",IF($P14="Zurückgestellt","Nicht einbezogen",IF($H14&lt;Parameter!$B$7,"Stundenlohn manuell prüfen",IF($G14&gt;Parameter!$B$9,"Stunden manuell prüfen",IF($P14="Entwurf","Entwurf prüfen","Plausibel")))))))</f>
        <v/>
      </c>
    </row>
    <row r="15" ht="25" customHeight="1">
      <c r="A15" s="15" t="n"/>
      <c r="B15" s="16" t="n"/>
      <c r="C15" s="17" t="n"/>
      <c r="D15" s="17" t="n"/>
      <c r="E15" s="15" t="n"/>
      <c r="F15" s="15" t="n"/>
      <c r="G15" s="31" t="n"/>
      <c r="H15" s="32" t="n"/>
      <c r="I15" s="20" t="n"/>
      <c r="J15" s="28">
        <f>IF(OR($G15="",$H15="",$I15=""),"",ROUND($G15*$H15*$I15,2))</f>
        <v/>
      </c>
      <c r="K15" s="28">
        <f>IF(OR($G15="",$H15=""),"",ROUND($G15*$H15,2))</f>
        <v/>
      </c>
      <c r="L15" s="23">
        <f>IF($A15="","",Parameter!$B$4)</f>
        <v/>
      </c>
      <c r="M15" s="28">
        <f>IF(OR($K15="",$J15="",$L15=""),"",ROUND(($K15+$J15)*$L15,2))</f>
        <v/>
      </c>
      <c r="N15" s="28">
        <f>IF(OR($K15="",$J15="",$M15=""),"",ROUND($K15+$J15+$M15,2))</f>
        <v/>
      </c>
      <c r="O15" s="28">
        <f>IFERROR(IF(OR($G15="",$N15=""),"",$N15/$G15),"")</f>
        <v/>
      </c>
      <c r="P15" s="15" t="n"/>
      <c r="Q15" s="24">
        <f>IF($A15="","",IF(OR($B15="",$C15="",$D15="",$E15="",$F15="",$G15="",$H15="",$I15="",$P15=""),"Eingaben ergänzen",IF(Parameter!$B$4="","Parameter prüfen",IF($P15="Zurückgestellt","Nicht einbezogen",IF($H15&lt;Parameter!$B$7,"Stundenlohn manuell prüfen",IF($G15&gt;Parameter!$B$9,"Stunden manuell prüfen",IF($P15="Entwurf","Entwurf prüfen","Plausibel")))))))</f>
        <v/>
      </c>
    </row>
    <row r="16" ht="25" customHeight="1">
      <c r="A16" s="15" t="n"/>
      <c r="B16" s="16" t="n"/>
      <c r="C16" s="17" t="n"/>
      <c r="D16" s="17" t="n"/>
      <c r="E16" s="15" t="n"/>
      <c r="F16" s="15" t="n"/>
      <c r="G16" s="31" t="n"/>
      <c r="H16" s="32" t="n"/>
      <c r="I16" s="20" t="n"/>
      <c r="J16" s="33">
        <f>IF(OR($G16="",$H16="",$I16=""),"",ROUND($G16*$H16*$I16,2))</f>
        <v/>
      </c>
      <c r="K16" s="33">
        <f>IF(OR($G16="",$H16=""),"",ROUND($G16*$H16,2))</f>
        <v/>
      </c>
      <c r="L16" s="22">
        <f>IF($A16="","",Parameter!$B$4)</f>
        <v/>
      </c>
      <c r="M16" s="33">
        <f>IF(OR($K16="",$J16="",$L16=""),"",ROUND(($K16+$J16)*$L16,2))</f>
        <v/>
      </c>
      <c r="N16" s="33">
        <f>IF(OR($K16="",$J16="",$M16=""),"",ROUND($K16+$J16+$M16,2))</f>
        <v/>
      </c>
      <c r="O16" s="33">
        <f>IFERROR(IF(OR($G16="",$N16=""),"",$N16/$G16),"")</f>
        <v/>
      </c>
      <c r="P16" s="15" t="n"/>
      <c r="Q16" s="7">
        <f>IF($A16="","",IF(OR($B16="",$C16="",$D16="",$E16="",$F16="",$G16="",$H16="",$I16="",$P16=""),"Eingaben ergänzen",IF(Parameter!$B$4="","Parameter prüfen",IF($P16="Zurückgestellt","Nicht einbezogen",IF($H16&lt;Parameter!$B$7,"Stundenlohn manuell prüfen",IF($G16&gt;Parameter!$B$9,"Stunden manuell prüfen",IF($P16="Entwurf","Entwurf prüfen","Plausibel")))))))</f>
        <v/>
      </c>
    </row>
    <row r="17" ht="25" customHeight="1">
      <c r="A17" s="15" t="n"/>
      <c r="B17" s="16" t="n"/>
      <c r="C17" s="17" t="n"/>
      <c r="D17" s="17" t="n"/>
      <c r="E17" s="15" t="n"/>
      <c r="F17" s="15" t="n"/>
      <c r="G17" s="31" t="n"/>
      <c r="H17" s="32" t="n"/>
      <c r="I17" s="20" t="n"/>
      <c r="J17" s="28">
        <f>IF(OR($G17="",$H17="",$I17=""),"",ROUND($G17*$H17*$I17,2))</f>
        <v/>
      </c>
      <c r="K17" s="28">
        <f>IF(OR($G17="",$H17=""),"",ROUND($G17*$H17,2))</f>
        <v/>
      </c>
      <c r="L17" s="23">
        <f>IF($A17="","",Parameter!$B$4)</f>
        <v/>
      </c>
      <c r="M17" s="28">
        <f>IF(OR($K17="",$J17="",$L17=""),"",ROUND(($K17+$J17)*$L17,2))</f>
        <v/>
      </c>
      <c r="N17" s="28">
        <f>IF(OR($K17="",$J17="",$M17=""),"",ROUND($K17+$J17+$M17,2))</f>
        <v/>
      </c>
      <c r="O17" s="28">
        <f>IFERROR(IF(OR($G17="",$N17=""),"",$N17/$G17),"")</f>
        <v/>
      </c>
      <c r="P17" s="15" t="n"/>
      <c r="Q17" s="24">
        <f>IF($A17="","",IF(OR($B17="",$C17="",$D17="",$E17="",$F17="",$G17="",$H17="",$I17="",$P17=""),"Eingaben ergänzen",IF(Parameter!$B$4="","Parameter prüfen",IF($P17="Zurückgestellt","Nicht einbezogen",IF($H17&lt;Parameter!$B$7,"Stundenlohn manuell prüfen",IF($G17&gt;Parameter!$B$9,"Stunden manuell prüfen",IF($P17="Entwurf","Entwurf prüfen","Plausibel")))))))</f>
        <v/>
      </c>
    </row>
    <row r="18" ht="25" customHeight="1">
      <c r="A18" s="15" t="n"/>
      <c r="B18" s="16" t="n"/>
      <c r="C18" s="17" t="n"/>
      <c r="D18" s="17" t="n"/>
      <c r="E18" s="15" t="n"/>
      <c r="F18" s="15" t="n"/>
      <c r="G18" s="31" t="n"/>
      <c r="H18" s="32" t="n"/>
      <c r="I18" s="20" t="n"/>
      <c r="J18" s="33">
        <f>IF(OR($G18="",$H18="",$I18=""),"",ROUND($G18*$H18*$I18,2))</f>
        <v/>
      </c>
      <c r="K18" s="33">
        <f>IF(OR($G18="",$H18=""),"",ROUND($G18*$H18,2))</f>
        <v/>
      </c>
      <c r="L18" s="22">
        <f>IF($A18="","",Parameter!$B$4)</f>
        <v/>
      </c>
      <c r="M18" s="33">
        <f>IF(OR($K18="",$J18="",$L18=""),"",ROUND(($K18+$J18)*$L18,2))</f>
        <v/>
      </c>
      <c r="N18" s="33">
        <f>IF(OR($K18="",$J18="",$M18=""),"",ROUND($K18+$J18+$M18,2))</f>
        <v/>
      </c>
      <c r="O18" s="33">
        <f>IFERROR(IF(OR($G18="",$N18=""),"",$N18/$G18),"")</f>
        <v/>
      </c>
      <c r="P18" s="15" t="n"/>
      <c r="Q18" s="7">
        <f>IF($A18="","",IF(OR($B18="",$C18="",$D18="",$E18="",$F18="",$G18="",$H18="",$I18="",$P18=""),"Eingaben ergänzen",IF(Parameter!$B$4="","Parameter prüfen",IF($P18="Zurückgestellt","Nicht einbezogen",IF($H18&lt;Parameter!$B$7,"Stundenlohn manuell prüfen",IF($G18&gt;Parameter!$B$9,"Stunden manuell prüfen",IF($P18="Entwurf","Entwurf prüfen","Plausibel")))))))</f>
        <v/>
      </c>
    </row>
    <row r="19" ht="25" customHeight="1">
      <c r="A19" s="15" t="n"/>
      <c r="B19" s="16" t="n"/>
      <c r="C19" s="17" t="n"/>
      <c r="D19" s="17" t="n"/>
      <c r="E19" s="15" t="n"/>
      <c r="F19" s="15" t="n"/>
      <c r="G19" s="31" t="n"/>
      <c r="H19" s="32" t="n"/>
      <c r="I19" s="20" t="n"/>
      <c r="J19" s="28">
        <f>IF(OR($G19="",$H19="",$I19=""),"",ROUND($G19*$H19*$I19,2))</f>
        <v/>
      </c>
      <c r="K19" s="28">
        <f>IF(OR($G19="",$H19=""),"",ROUND($G19*$H19,2))</f>
        <v/>
      </c>
      <c r="L19" s="23">
        <f>IF($A19="","",Parameter!$B$4)</f>
        <v/>
      </c>
      <c r="M19" s="28">
        <f>IF(OR($K19="",$J19="",$L19=""),"",ROUND(($K19+$J19)*$L19,2))</f>
        <v/>
      </c>
      <c r="N19" s="28">
        <f>IF(OR($K19="",$J19="",$M19=""),"",ROUND($K19+$J19+$M19,2))</f>
        <v/>
      </c>
      <c r="O19" s="28">
        <f>IFERROR(IF(OR($G19="",$N19=""),"",$N19/$G19),"")</f>
        <v/>
      </c>
      <c r="P19" s="15" t="n"/>
      <c r="Q19" s="24">
        <f>IF($A19="","",IF(OR($B19="",$C19="",$D19="",$E19="",$F19="",$G19="",$H19="",$I19="",$P19=""),"Eingaben ergänzen",IF(Parameter!$B$4="","Parameter prüfen",IF($P19="Zurückgestellt","Nicht einbezogen",IF($H19&lt;Parameter!$B$7,"Stundenlohn manuell prüfen",IF($G19&gt;Parameter!$B$9,"Stunden manuell prüfen",IF($P19="Entwurf","Entwurf prüfen","Plausibel")))))))</f>
        <v/>
      </c>
    </row>
    <row r="20" ht="25" customHeight="1">
      <c r="A20" s="15" t="n"/>
      <c r="B20" s="16" t="n"/>
      <c r="C20" s="17" t="n"/>
      <c r="D20" s="17" t="n"/>
      <c r="E20" s="15" t="n"/>
      <c r="F20" s="15" t="n"/>
      <c r="G20" s="31" t="n"/>
      <c r="H20" s="32" t="n"/>
      <c r="I20" s="20" t="n"/>
      <c r="J20" s="33">
        <f>IF(OR($G20="",$H20="",$I20=""),"",ROUND($G20*$H20*$I20,2))</f>
        <v/>
      </c>
      <c r="K20" s="33">
        <f>IF(OR($G20="",$H20=""),"",ROUND($G20*$H20,2))</f>
        <v/>
      </c>
      <c r="L20" s="22">
        <f>IF($A20="","",Parameter!$B$4)</f>
        <v/>
      </c>
      <c r="M20" s="33">
        <f>IF(OR($K20="",$J20="",$L20=""),"",ROUND(($K20+$J20)*$L20,2))</f>
        <v/>
      </c>
      <c r="N20" s="33">
        <f>IF(OR($K20="",$J20="",$M20=""),"",ROUND($K20+$J20+$M20,2))</f>
        <v/>
      </c>
      <c r="O20" s="33">
        <f>IFERROR(IF(OR($G20="",$N20=""),"",$N20/$G20),"")</f>
        <v/>
      </c>
      <c r="P20" s="15" t="n"/>
      <c r="Q20" s="7">
        <f>IF($A20="","",IF(OR($B20="",$C20="",$D20="",$E20="",$F20="",$G20="",$H20="",$I20="",$P20=""),"Eingaben ergänzen",IF(Parameter!$B$4="","Parameter prüfen",IF($P20="Zurückgestellt","Nicht einbezogen",IF($H20&lt;Parameter!$B$7,"Stundenlohn manuell prüfen",IF($G20&gt;Parameter!$B$9,"Stunden manuell prüfen",IF($P20="Entwurf","Entwurf prüfen","Plausibel")))))))</f>
        <v/>
      </c>
    </row>
    <row r="21" ht="25" customHeight="1">
      <c r="A21" s="15" t="n"/>
      <c r="B21" s="16" t="n"/>
      <c r="C21" s="17" t="n"/>
      <c r="D21" s="17" t="n"/>
      <c r="E21" s="15" t="n"/>
      <c r="F21" s="15" t="n"/>
      <c r="G21" s="31" t="n"/>
      <c r="H21" s="32" t="n"/>
      <c r="I21" s="20" t="n"/>
      <c r="J21" s="28">
        <f>IF(OR($G21="",$H21="",$I21=""),"",ROUND($G21*$H21*$I21,2))</f>
        <v/>
      </c>
      <c r="K21" s="28">
        <f>IF(OR($G21="",$H21=""),"",ROUND($G21*$H21,2))</f>
        <v/>
      </c>
      <c r="L21" s="23">
        <f>IF($A21="","",Parameter!$B$4)</f>
        <v/>
      </c>
      <c r="M21" s="28">
        <f>IF(OR($K21="",$J21="",$L21=""),"",ROUND(($K21+$J21)*$L21,2))</f>
        <v/>
      </c>
      <c r="N21" s="28">
        <f>IF(OR($K21="",$J21="",$M21=""),"",ROUND($K21+$J21+$M21,2))</f>
        <v/>
      </c>
      <c r="O21" s="28">
        <f>IFERROR(IF(OR($G21="",$N21=""),"",$N21/$G21),"")</f>
        <v/>
      </c>
      <c r="P21" s="15" t="n"/>
      <c r="Q21" s="24">
        <f>IF($A21="","",IF(OR($B21="",$C21="",$D21="",$E21="",$F21="",$G21="",$H21="",$I21="",$P21=""),"Eingaben ergänzen",IF(Parameter!$B$4="","Parameter prüfen",IF($P21="Zurückgestellt","Nicht einbezogen",IF($H21&lt;Parameter!$B$7,"Stundenlohn manuell prüfen",IF($G21&gt;Parameter!$B$9,"Stunden manuell prüfen",IF($P21="Entwurf","Entwurf prüfen","Plausibel")))))))</f>
        <v/>
      </c>
    </row>
    <row r="22" ht="25" customHeight="1">
      <c r="A22" s="15" t="n"/>
      <c r="B22" s="16" t="n"/>
      <c r="C22" s="17" t="n"/>
      <c r="D22" s="17" t="n"/>
      <c r="E22" s="15" t="n"/>
      <c r="F22" s="15" t="n"/>
      <c r="G22" s="31" t="n"/>
      <c r="H22" s="32" t="n"/>
      <c r="I22" s="20" t="n"/>
      <c r="J22" s="33">
        <f>IF(OR($G22="",$H22="",$I22=""),"",ROUND($G22*$H22*$I22,2))</f>
        <v/>
      </c>
      <c r="K22" s="33">
        <f>IF(OR($G22="",$H22=""),"",ROUND($G22*$H22,2))</f>
        <v/>
      </c>
      <c r="L22" s="22">
        <f>IF($A22="","",Parameter!$B$4)</f>
        <v/>
      </c>
      <c r="M22" s="33">
        <f>IF(OR($K22="",$J22="",$L22=""),"",ROUND(($K22+$J22)*$L22,2))</f>
        <v/>
      </c>
      <c r="N22" s="33">
        <f>IF(OR($K22="",$J22="",$M22=""),"",ROUND($K22+$J22+$M22,2))</f>
        <v/>
      </c>
      <c r="O22" s="33">
        <f>IFERROR(IF(OR($G22="",$N22=""),"",$N22/$G22),"")</f>
        <v/>
      </c>
      <c r="P22" s="15" t="n"/>
      <c r="Q22" s="7">
        <f>IF($A22="","",IF(OR($B22="",$C22="",$D22="",$E22="",$F22="",$G22="",$H22="",$I22="",$P22=""),"Eingaben ergänzen",IF(Parameter!$B$4="","Parameter prüfen",IF($P22="Zurückgestellt","Nicht einbezogen",IF($H22&lt;Parameter!$B$7,"Stundenlohn manuell prüfen",IF($G22&gt;Parameter!$B$9,"Stunden manuell prüfen",IF($P22="Entwurf","Entwurf prüfen","Plausibel")))))))</f>
        <v/>
      </c>
    </row>
    <row r="23" ht="25" customHeight="1">
      <c r="A23" s="15" t="n"/>
      <c r="B23" s="16" t="n"/>
      <c r="C23" s="17" t="n"/>
      <c r="D23" s="17" t="n"/>
      <c r="E23" s="15" t="n"/>
      <c r="F23" s="15" t="n"/>
      <c r="G23" s="31" t="n"/>
      <c r="H23" s="32" t="n"/>
      <c r="I23" s="20" t="n"/>
      <c r="J23" s="28">
        <f>IF(OR($G23="",$H23="",$I23=""),"",ROUND($G23*$H23*$I23,2))</f>
        <v/>
      </c>
      <c r="K23" s="28">
        <f>IF(OR($G23="",$H23=""),"",ROUND($G23*$H23,2))</f>
        <v/>
      </c>
      <c r="L23" s="23">
        <f>IF($A23="","",Parameter!$B$4)</f>
        <v/>
      </c>
      <c r="M23" s="28">
        <f>IF(OR($K23="",$J23="",$L23=""),"",ROUND(($K23+$J23)*$L23,2))</f>
        <v/>
      </c>
      <c r="N23" s="28">
        <f>IF(OR($K23="",$J23="",$M23=""),"",ROUND($K23+$J23+$M23,2))</f>
        <v/>
      </c>
      <c r="O23" s="28">
        <f>IFERROR(IF(OR($G23="",$N23=""),"",$N23/$G23),"")</f>
        <v/>
      </c>
      <c r="P23" s="15" t="n"/>
      <c r="Q23" s="24">
        <f>IF($A23="","",IF(OR($B23="",$C23="",$D23="",$E23="",$F23="",$G23="",$H23="",$I23="",$P23=""),"Eingaben ergänzen",IF(Parameter!$B$4="","Parameter prüfen",IF($P23="Zurückgestellt","Nicht einbezogen",IF($H23&lt;Parameter!$B$7,"Stundenlohn manuell prüfen",IF($G23&gt;Parameter!$B$9,"Stunden manuell prüfen",IF($P23="Entwurf","Entwurf prüfen","Plausibel")))))))</f>
        <v/>
      </c>
    </row>
    <row r="24" ht="25" customHeight="1">
      <c r="A24" s="15" t="n"/>
      <c r="B24" s="16" t="n"/>
      <c r="C24" s="17" t="n"/>
      <c r="D24" s="17" t="n"/>
      <c r="E24" s="15" t="n"/>
      <c r="F24" s="15" t="n"/>
      <c r="G24" s="31" t="n"/>
      <c r="H24" s="32" t="n"/>
      <c r="I24" s="20" t="n"/>
      <c r="J24" s="33">
        <f>IF(OR($G24="",$H24="",$I24=""),"",ROUND($G24*$H24*$I24,2))</f>
        <v/>
      </c>
      <c r="K24" s="33">
        <f>IF(OR($G24="",$H24=""),"",ROUND($G24*$H24,2))</f>
        <v/>
      </c>
      <c r="L24" s="22">
        <f>IF($A24="","",Parameter!$B$4)</f>
        <v/>
      </c>
      <c r="M24" s="33">
        <f>IF(OR($K24="",$J24="",$L24=""),"",ROUND(($K24+$J24)*$L24,2))</f>
        <v/>
      </c>
      <c r="N24" s="33">
        <f>IF(OR($K24="",$J24="",$M24=""),"",ROUND($K24+$J24+$M24,2))</f>
        <v/>
      </c>
      <c r="O24" s="33">
        <f>IFERROR(IF(OR($G24="",$N24=""),"",$N24/$G24),"")</f>
        <v/>
      </c>
      <c r="P24" s="15" t="n"/>
      <c r="Q24" s="7">
        <f>IF($A24="","",IF(OR($B24="",$C24="",$D24="",$E24="",$F24="",$G24="",$H24="",$I24="",$P24=""),"Eingaben ergänzen",IF(Parameter!$B$4="","Parameter prüfen",IF($P24="Zurückgestellt","Nicht einbezogen",IF($H24&lt;Parameter!$B$7,"Stundenlohn manuell prüfen",IF($G24&gt;Parameter!$B$9,"Stunden manuell prüfen",IF($P24="Entwurf","Entwurf prüfen","Plausibel")))))))</f>
        <v/>
      </c>
    </row>
    <row r="25" ht="25" customHeight="1">
      <c r="A25" s="15" t="n"/>
      <c r="B25" s="16" t="n"/>
      <c r="C25" s="17" t="n"/>
      <c r="D25" s="17" t="n"/>
      <c r="E25" s="15" t="n"/>
      <c r="F25" s="15" t="n"/>
      <c r="G25" s="31" t="n"/>
      <c r="H25" s="32" t="n"/>
      <c r="I25" s="20" t="n"/>
      <c r="J25" s="28">
        <f>IF(OR($G25="",$H25="",$I25=""),"",ROUND($G25*$H25*$I25,2))</f>
        <v/>
      </c>
      <c r="K25" s="28">
        <f>IF(OR($G25="",$H25=""),"",ROUND($G25*$H25,2))</f>
        <v/>
      </c>
      <c r="L25" s="23">
        <f>IF($A25="","",Parameter!$B$4)</f>
        <v/>
      </c>
      <c r="M25" s="28">
        <f>IF(OR($K25="",$J25="",$L25=""),"",ROUND(($K25+$J25)*$L25,2))</f>
        <v/>
      </c>
      <c r="N25" s="28">
        <f>IF(OR($K25="",$J25="",$M25=""),"",ROUND($K25+$J25+$M25,2))</f>
        <v/>
      </c>
      <c r="O25" s="28">
        <f>IFERROR(IF(OR($G25="",$N25=""),"",$N25/$G25),"")</f>
        <v/>
      </c>
      <c r="P25" s="15" t="n"/>
      <c r="Q25" s="24">
        <f>IF($A25="","",IF(OR($B25="",$C25="",$D25="",$E25="",$F25="",$G25="",$H25="",$I25="",$P25=""),"Eingaben ergänzen",IF(Parameter!$B$4="","Parameter prüfen",IF($P25="Zurückgestellt","Nicht einbezogen",IF($H25&lt;Parameter!$B$7,"Stundenlohn manuell prüfen",IF($G25&gt;Parameter!$B$9,"Stunden manuell prüfen",IF($P25="Entwurf","Entwurf prüfen","Plausibel")))))))</f>
        <v/>
      </c>
    </row>
    <row r="26" ht="25" customHeight="1">
      <c r="A26" s="15" t="n"/>
      <c r="B26" s="16" t="n"/>
      <c r="C26" s="17" t="n"/>
      <c r="D26" s="17" t="n"/>
      <c r="E26" s="15" t="n"/>
      <c r="F26" s="15" t="n"/>
      <c r="G26" s="31" t="n"/>
      <c r="H26" s="32" t="n"/>
      <c r="I26" s="20" t="n"/>
      <c r="J26" s="33">
        <f>IF(OR($G26="",$H26="",$I26=""),"",ROUND($G26*$H26*$I26,2))</f>
        <v/>
      </c>
      <c r="K26" s="33">
        <f>IF(OR($G26="",$H26=""),"",ROUND($G26*$H26,2))</f>
        <v/>
      </c>
      <c r="L26" s="22">
        <f>IF($A26="","",Parameter!$B$4)</f>
        <v/>
      </c>
      <c r="M26" s="33">
        <f>IF(OR($K26="",$J26="",$L26=""),"",ROUND(($K26+$J26)*$L26,2))</f>
        <v/>
      </c>
      <c r="N26" s="33">
        <f>IF(OR($K26="",$J26="",$M26=""),"",ROUND($K26+$J26+$M26,2))</f>
        <v/>
      </c>
      <c r="O26" s="33">
        <f>IFERROR(IF(OR($G26="",$N26=""),"",$N26/$G26),"")</f>
        <v/>
      </c>
      <c r="P26" s="15" t="n"/>
      <c r="Q26" s="7">
        <f>IF($A26="","",IF(OR($B26="",$C26="",$D26="",$E26="",$F26="",$G26="",$H26="",$I26="",$P26=""),"Eingaben ergänzen",IF(Parameter!$B$4="","Parameter prüfen",IF($P26="Zurückgestellt","Nicht einbezogen",IF($H26&lt;Parameter!$B$7,"Stundenlohn manuell prüfen",IF($G26&gt;Parameter!$B$9,"Stunden manuell prüfen",IF($P26="Entwurf","Entwurf prüfen","Plausibel")))))))</f>
        <v/>
      </c>
    </row>
    <row r="27" ht="25" customHeight="1">
      <c r="A27" s="15" t="n"/>
      <c r="B27" s="16" t="n"/>
      <c r="C27" s="17" t="n"/>
      <c r="D27" s="17" t="n"/>
      <c r="E27" s="15" t="n"/>
      <c r="F27" s="15" t="n"/>
      <c r="G27" s="31" t="n"/>
      <c r="H27" s="32" t="n"/>
      <c r="I27" s="20" t="n"/>
      <c r="J27" s="28">
        <f>IF(OR($G27="",$H27="",$I27=""),"",ROUND($G27*$H27*$I27,2))</f>
        <v/>
      </c>
      <c r="K27" s="28">
        <f>IF(OR($G27="",$H27=""),"",ROUND($G27*$H27,2))</f>
        <v/>
      </c>
      <c r="L27" s="23">
        <f>IF($A27="","",Parameter!$B$4)</f>
        <v/>
      </c>
      <c r="M27" s="28">
        <f>IF(OR($K27="",$J27="",$L27=""),"",ROUND(($K27+$J27)*$L27,2))</f>
        <v/>
      </c>
      <c r="N27" s="28">
        <f>IF(OR($K27="",$J27="",$M27=""),"",ROUND($K27+$J27+$M27,2))</f>
        <v/>
      </c>
      <c r="O27" s="28">
        <f>IFERROR(IF(OR($G27="",$N27=""),"",$N27/$G27),"")</f>
        <v/>
      </c>
      <c r="P27" s="15" t="n"/>
      <c r="Q27" s="24">
        <f>IF($A27="","",IF(OR($B27="",$C27="",$D27="",$E27="",$F27="",$G27="",$H27="",$I27="",$P27=""),"Eingaben ergänzen",IF(Parameter!$B$4="","Parameter prüfen",IF($P27="Zurückgestellt","Nicht einbezogen",IF($H27&lt;Parameter!$B$7,"Stundenlohn manuell prüfen",IF($G27&gt;Parameter!$B$9,"Stunden manuell prüfen",IF($P27="Entwurf","Entwurf prüfen","Plausibel")))))))</f>
        <v/>
      </c>
    </row>
    <row r="28" ht="25" customHeight="1">
      <c r="A28" s="15" t="n"/>
      <c r="B28" s="16" t="n"/>
      <c r="C28" s="17" t="n"/>
      <c r="D28" s="17" t="n"/>
      <c r="E28" s="15" t="n"/>
      <c r="F28" s="15" t="n"/>
      <c r="G28" s="31" t="n"/>
      <c r="H28" s="32" t="n"/>
      <c r="I28" s="20" t="n"/>
      <c r="J28" s="33">
        <f>IF(OR($G28="",$H28="",$I28=""),"",ROUND($G28*$H28*$I28,2))</f>
        <v/>
      </c>
      <c r="K28" s="33">
        <f>IF(OR($G28="",$H28=""),"",ROUND($G28*$H28,2))</f>
        <v/>
      </c>
      <c r="L28" s="22">
        <f>IF($A28="","",Parameter!$B$4)</f>
        <v/>
      </c>
      <c r="M28" s="33">
        <f>IF(OR($K28="",$J28="",$L28=""),"",ROUND(($K28+$J28)*$L28,2))</f>
        <v/>
      </c>
      <c r="N28" s="33">
        <f>IF(OR($K28="",$J28="",$M28=""),"",ROUND($K28+$J28+$M28,2))</f>
        <v/>
      </c>
      <c r="O28" s="33">
        <f>IFERROR(IF(OR($G28="",$N28=""),"",$N28/$G28),"")</f>
        <v/>
      </c>
      <c r="P28" s="15" t="n"/>
      <c r="Q28" s="7">
        <f>IF($A28="","",IF(OR($B28="",$C28="",$D28="",$E28="",$F28="",$G28="",$H28="",$I28="",$P28=""),"Eingaben ergänzen",IF(Parameter!$B$4="","Parameter prüfen",IF($P28="Zurückgestellt","Nicht einbezogen",IF($H28&lt;Parameter!$B$7,"Stundenlohn manuell prüfen",IF($G28&gt;Parameter!$B$9,"Stunden manuell prüfen",IF($P28="Entwurf","Entwurf prüfen","Plausibel")))))))</f>
        <v/>
      </c>
    </row>
    <row r="29" ht="25" customHeight="1">
      <c r="A29" s="15" t="n"/>
      <c r="B29" s="16" t="n"/>
      <c r="C29" s="17" t="n"/>
      <c r="D29" s="17" t="n"/>
      <c r="E29" s="15" t="n"/>
      <c r="F29" s="15" t="n"/>
      <c r="G29" s="31" t="n"/>
      <c r="H29" s="32" t="n"/>
      <c r="I29" s="20" t="n"/>
      <c r="J29" s="28">
        <f>IF(OR($G29="",$H29="",$I29=""),"",ROUND($G29*$H29*$I29,2))</f>
        <v/>
      </c>
      <c r="K29" s="28">
        <f>IF(OR($G29="",$H29=""),"",ROUND($G29*$H29,2))</f>
        <v/>
      </c>
      <c r="L29" s="23">
        <f>IF($A29="","",Parameter!$B$4)</f>
        <v/>
      </c>
      <c r="M29" s="28">
        <f>IF(OR($K29="",$J29="",$L29=""),"",ROUND(($K29+$J29)*$L29,2))</f>
        <v/>
      </c>
      <c r="N29" s="28">
        <f>IF(OR($K29="",$J29="",$M29=""),"",ROUND($K29+$J29+$M29,2))</f>
        <v/>
      </c>
      <c r="O29" s="28">
        <f>IFERROR(IF(OR($G29="",$N29=""),"",$N29/$G29),"")</f>
        <v/>
      </c>
      <c r="P29" s="15" t="n"/>
      <c r="Q29" s="24">
        <f>IF($A29="","",IF(OR($B29="",$C29="",$D29="",$E29="",$F29="",$G29="",$H29="",$I29="",$P29=""),"Eingaben ergänzen",IF(Parameter!$B$4="","Parameter prüfen",IF($P29="Zurückgestellt","Nicht einbezogen",IF($H29&lt;Parameter!$B$7,"Stundenlohn manuell prüfen",IF($G29&gt;Parameter!$B$9,"Stunden manuell prüfen",IF($P29="Entwurf","Entwurf prüfen","Plausibel")))))))</f>
        <v/>
      </c>
    </row>
    <row r="30" ht="25" customHeight="1">
      <c r="A30" s="15" t="n"/>
      <c r="B30" s="16" t="n"/>
      <c r="C30" s="17" t="n"/>
      <c r="D30" s="17" t="n"/>
      <c r="E30" s="15" t="n"/>
      <c r="F30" s="15" t="n"/>
      <c r="G30" s="31" t="n"/>
      <c r="H30" s="32" t="n"/>
      <c r="I30" s="20" t="n"/>
      <c r="J30" s="33">
        <f>IF(OR($G30="",$H30="",$I30=""),"",ROUND($G30*$H30*$I30,2))</f>
        <v/>
      </c>
      <c r="K30" s="33">
        <f>IF(OR($G30="",$H30=""),"",ROUND($G30*$H30,2))</f>
        <v/>
      </c>
      <c r="L30" s="22">
        <f>IF($A30="","",Parameter!$B$4)</f>
        <v/>
      </c>
      <c r="M30" s="33">
        <f>IF(OR($K30="",$J30="",$L30=""),"",ROUND(($K30+$J30)*$L30,2))</f>
        <v/>
      </c>
      <c r="N30" s="33">
        <f>IF(OR($K30="",$J30="",$M30=""),"",ROUND($K30+$J30+$M30,2))</f>
        <v/>
      </c>
      <c r="O30" s="33">
        <f>IFERROR(IF(OR($G30="",$N30=""),"",$N30/$G30),"")</f>
        <v/>
      </c>
      <c r="P30" s="15" t="n"/>
      <c r="Q30" s="7">
        <f>IF($A30="","",IF(OR($B30="",$C30="",$D30="",$E30="",$F30="",$G30="",$H30="",$I30="",$P30=""),"Eingaben ergänzen",IF(Parameter!$B$4="","Parameter prüfen",IF($P30="Zurückgestellt","Nicht einbezogen",IF($H30&lt;Parameter!$B$7,"Stundenlohn manuell prüfen",IF($G30&gt;Parameter!$B$9,"Stunden manuell prüfen",IF($P30="Entwurf","Entwurf prüfen","Plausibel")))))))</f>
        <v/>
      </c>
    </row>
    <row r="31" ht="25" customHeight="1">
      <c r="A31" s="15" t="n"/>
      <c r="B31" s="16" t="n"/>
      <c r="C31" s="17" t="n"/>
      <c r="D31" s="17" t="n"/>
      <c r="E31" s="15" t="n"/>
      <c r="F31" s="15" t="n"/>
      <c r="G31" s="31" t="n"/>
      <c r="H31" s="32" t="n"/>
      <c r="I31" s="20" t="n"/>
      <c r="J31" s="28">
        <f>IF(OR($G31="",$H31="",$I31=""),"",ROUND($G31*$H31*$I31,2))</f>
        <v/>
      </c>
      <c r="K31" s="28">
        <f>IF(OR($G31="",$H31=""),"",ROUND($G31*$H31,2))</f>
        <v/>
      </c>
      <c r="L31" s="23">
        <f>IF($A31="","",Parameter!$B$4)</f>
        <v/>
      </c>
      <c r="M31" s="28">
        <f>IF(OR($K31="",$J31="",$L31=""),"",ROUND(($K31+$J31)*$L31,2))</f>
        <v/>
      </c>
      <c r="N31" s="28">
        <f>IF(OR($K31="",$J31="",$M31=""),"",ROUND($K31+$J31+$M31,2))</f>
        <v/>
      </c>
      <c r="O31" s="28">
        <f>IFERROR(IF(OR($G31="",$N31=""),"",$N31/$G31),"")</f>
        <v/>
      </c>
      <c r="P31" s="15" t="n"/>
      <c r="Q31" s="24">
        <f>IF($A31="","",IF(OR($B31="",$C31="",$D31="",$E31="",$F31="",$G31="",$H31="",$I31="",$P31=""),"Eingaben ergänzen",IF(Parameter!$B$4="","Parameter prüfen",IF($P31="Zurückgestellt","Nicht einbezogen",IF($H31&lt;Parameter!$B$7,"Stundenlohn manuell prüfen",IF($G31&gt;Parameter!$B$9,"Stunden manuell prüfen",IF($P31="Entwurf","Entwurf prüfen","Plausibel")))))))</f>
        <v/>
      </c>
    </row>
    <row r="32" ht="25" customHeight="1">
      <c r="A32" s="15" t="n"/>
      <c r="B32" s="16" t="n"/>
      <c r="C32" s="17" t="n"/>
      <c r="D32" s="17" t="n"/>
      <c r="E32" s="15" t="n"/>
      <c r="F32" s="15" t="n"/>
      <c r="G32" s="31" t="n"/>
      <c r="H32" s="32" t="n"/>
      <c r="I32" s="20" t="n"/>
      <c r="J32" s="33">
        <f>IF(OR($G32="",$H32="",$I32=""),"",ROUND($G32*$H32*$I32,2))</f>
        <v/>
      </c>
      <c r="K32" s="33">
        <f>IF(OR($G32="",$H32=""),"",ROUND($G32*$H32,2))</f>
        <v/>
      </c>
      <c r="L32" s="22">
        <f>IF($A32="","",Parameter!$B$4)</f>
        <v/>
      </c>
      <c r="M32" s="33">
        <f>IF(OR($K32="",$J32="",$L32=""),"",ROUND(($K32+$J32)*$L32,2))</f>
        <v/>
      </c>
      <c r="N32" s="33">
        <f>IF(OR($K32="",$J32="",$M32=""),"",ROUND($K32+$J32+$M32,2))</f>
        <v/>
      </c>
      <c r="O32" s="33">
        <f>IFERROR(IF(OR($G32="",$N32=""),"",$N32/$G32),"")</f>
        <v/>
      </c>
      <c r="P32" s="15" t="n"/>
      <c r="Q32" s="7">
        <f>IF($A32="","",IF(OR($B32="",$C32="",$D32="",$E32="",$F32="",$G32="",$H32="",$I32="",$P32=""),"Eingaben ergänzen",IF(Parameter!$B$4="","Parameter prüfen",IF($P32="Zurückgestellt","Nicht einbezogen",IF($H32&lt;Parameter!$B$7,"Stundenlohn manuell prüfen",IF($G32&gt;Parameter!$B$9,"Stunden manuell prüfen",IF($P32="Entwurf","Entwurf prüfen","Plausibel")))))))</f>
        <v/>
      </c>
    </row>
    <row r="33" ht="25" customHeight="1">
      <c r="A33" s="15" t="n"/>
      <c r="B33" s="16" t="n"/>
      <c r="C33" s="17" t="n"/>
      <c r="D33" s="17" t="n"/>
      <c r="E33" s="15" t="n"/>
      <c r="F33" s="15" t="n"/>
      <c r="G33" s="31" t="n"/>
      <c r="H33" s="32" t="n"/>
      <c r="I33" s="20" t="n"/>
      <c r="J33" s="28">
        <f>IF(OR($G33="",$H33="",$I33=""),"",ROUND($G33*$H33*$I33,2))</f>
        <v/>
      </c>
      <c r="K33" s="28">
        <f>IF(OR($G33="",$H33=""),"",ROUND($G33*$H33,2))</f>
        <v/>
      </c>
      <c r="L33" s="23">
        <f>IF($A33="","",Parameter!$B$4)</f>
        <v/>
      </c>
      <c r="M33" s="28">
        <f>IF(OR($K33="",$J33="",$L33=""),"",ROUND(($K33+$J33)*$L33,2))</f>
        <v/>
      </c>
      <c r="N33" s="28">
        <f>IF(OR($K33="",$J33="",$M33=""),"",ROUND($K33+$J33+$M33,2))</f>
        <v/>
      </c>
      <c r="O33" s="28">
        <f>IFERROR(IF(OR($G33="",$N33=""),"",$N33/$G33),"")</f>
        <v/>
      </c>
      <c r="P33" s="15" t="n"/>
      <c r="Q33" s="24">
        <f>IF($A33="","",IF(OR($B33="",$C33="",$D33="",$E33="",$F33="",$G33="",$H33="",$I33="",$P33=""),"Eingaben ergänzen",IF(Parameter!$B$4="","Parameter prüfen",IF($P33="Zurückgestellt","Nicht einbezogen",IF($H33&lt;Parameter!$B$7,"Stundenlohn manuell prüfen",IF($G33&gt;Parameter!$B$9,"Stunden manuell prüfen",IF($P33="Entwurf","Entwurf prüfen","Plausibel")))))))</f>
        <v/>
      </c>
    </row>
    <row r="34" ht="25" customHeight="1">
      <c r="A34" s="15" t="n"/>
      <c r="B34" s="16" t="n"/>
      <c r="C34" s="17" t="n"/>
      <c r="D34" s="17" t="n"/>
      <c r="E34" s="15" t="n"/>
      <c r="F34" s="15" t="n"/>
      <c r="G34" s="31" t="n"/>
      <c r="H34" s="32" t="n"/>
      <c r="I34" s="20" t="n"/>
      <c r="J34" s="33">
        <f>IF(OR($G34="",$H34="",$I34=""),"",ROUND($G34*$H34*$I34,2))</f>
        <v/>
      </c>
      <c r="K34" s="33">
        <f>IF(OR($G34="",$H34=""),"",ROUND($G34*$H34,2))</f>
        <v/>
      </c>
      <c r="L34" s="22">
        <f>IF($A34="","",Parameter!$B$4)</f>
        <v/>
      </c>
      <c r="M34" s="33">
        <f>IF(OR($K34="",$J34="",$L34=""),"",ROUND(($K34+$J34)*$L34,2))</f>
        <v/>
      </c>
      <c r="N34" s="33">
        <f>IF(OR($K34="",$J34="",$M34=""),"",ROUND($K34+$J34+$M34,2))</f>
        <v/>
      </c>
      <c r="O34" s="33">
        <f>IFERROR(IF(OR($G34="",$N34=""),"",$N34/$G34),"")</f>
        <v/>
      </c>
      <c r="P34" s="15" t="n"/>
      <c r="Q34" s="7">
        <f>IF($A34="","",IF(OR($B34="",$C34="",$D34="",$E34="",$F34="",$G34="",$H34="",$I34="",$P34=""),"Eingaben ergänzen",IF(Parameter!$B$4="","Parameter prüfen",IF($P34="Zurückgestellt","Nicht einbezogen",IF($H34&lt;Parameter!$B$7,"Stundenlohn manuell prüfen",IF($G34&gt;Parameter!$B$9,"Stunden manuell prüfen",IF($P34="Entwurf","Entwurf prüfen","Plausibel")))))))</f>
        <v/>
      </c>
    </row>
    <row r="35" ht="25" customHeight="1">
      <c r="A35" s="15" t="n"/>
      <c r="B35" s="16" t="n"/>
      <c r="C35" s="17" t="n"/>
      <c r="D35" s="17" t="n"/>
      <c r="E35" s="15" t="n"/>
      <c r="F35" s="15" t="n"/>
      <c r="G35" s="31" t="n"/>
      <c r="H35" s="32" t="n"/>
      <c r="I35" s="20" t="n"/>
      <c r="J35" s="28">
        <f>IF(OR($G35="",$H35="",$I35=""),"",ROUND($G35*$H35*$I35,2))</f>
        <v/>
      </c>
      <c r="K35" s="28">
        <f>IF(OR($G35="",$H35=""),"",ROUND($G35*$H35,2))</f>
        <v/>
      </c>
      <c r="L35" s="23">
        <f>IF($A35="","",Parameter!$B$4)</f>
        <v/>
      </c>
      <c r="M35" s="28">
        <f>IF(OR($K35="",$J35="",$L35=""),"",ROUND(($K35+$J35)*$L35,2))</f>
        <v/>
      </c>
      <c r="N35" s="28">
        <f>IF(OR($K35="",$J35="",$M35=""),"",ROUND($K35+$J35+$M35,2))</f>
        <v/>
      </c>
      <c r="O35" s="28">
        <f>IFERROR(IF(OR($G35="",$N35=""),"",$N35/$G35),"")</f>
        <v/>
      </c>
      <c r="P35" s="15" t="n"/>
      <c r="Q35" s="24">
        <f>IF($A35="","",IF(OR($B35="",$C35="",$D35="",$E35="",$F35="",$G35="",$H35="",$I35="",$P35=""),"Eingaben ergänzen",IF(Parameter!$B$4="","Parameter prüfen",IF($P35="Zurückgestellt","Nicht einbezogen",IF($H35&lt;Parameter!$B$7,"Stundenlohn manuell prüfen",IF($G35&gt;Parameter!$B$9,"Stunden manuell prüfen",IF($P35="Entwurf","Entwurf prüfen","Plausibel")))))))</f>
        <v/>
      </c>
    </row>
    <row r="36" ht="25" customHeight="1">
      <c r="A36" s="15" t="n"/>
      <c r="B36" s="16" t="n"/>
      <c r="C36" s="17" t="n"/>
      <c r="D36" s="17" t="n"/>
      <c r="E36" s="15" t="n"/>
      <c r="F36" s="15" t="n"/>
      <c r="G36" s="31" t="n"/>
      <c r="H36" s="32" t="n"/>
      <c r="I36" s="20" t="n"/>
      <c r="J36" s="33">
        <f>IF(OR($G36="",$H36="",$I36=""),"",ROUND($G36*$H36*$I36,2))</f>
        <v/>
      </c>
      <c r="K36" s="33">
        <f>IF(OR($G36="",$H36=""),"",ROUND($G36*$H36,2))</f>
        <v/>
      </c>
      <c r="L36" s="22">
        <f>IF($A36="","",Parameter!$B$4)</f>
        <v/>
      </c>
      <c r="M36" s="33">
        <f>IF(OR($K36="",$J36="",$L36=""),"",ROUND(($K36+$J36)*$L36,2))</f>
        <v/>
      </c>
      <c r="N36" s="33">
        <f>IF(OR($K36="",$J36="",$M36=""),"",ROUND($K36+$J36+$M36,2))</f>
        <v/>
      </c>
      <c r="O36" s="33">
        <f>IFERROR(IF(OR($G36="",$N36=""),"",$N36/$G36),"")</f>
        <v/>
      </c>
      <c r="P36" s="15" t="n"/>
      <c r="Q36" s="7">
        <f>IF($A36="","",IF(OR($B36="",$C36="",$D36="",$E36="",$F36="",$G36="",$H36="",$I36="",$P36=""),"Eingaben ergänzen",IF(Parameter!$B$4="","Parameter prüfen",IF($P36="Zurückgestellt","Nicht einbezogen",IF($H36&lt;Parameter!$B$7,"Stundenlohn manuell prüfen",IF($G36&gt;Parameter!$B$9,"Stunden manuell prüfen",IF($P36="Entwurf","Entwurf prüfen","Plausibel")))))))</f>
        <v/>
      </c>
    </row>
    <row r="37" ht="25" customHeight="1">
      <c r="A37" s="15" t="n"/>
      <c r="B37" s="16" t="n"/>
      <c r="C37" s="17" t="n"/>
      <c r="D37" s="17" t="n"/>
      <c r="E37" s="15" t="n"/>
      <c r="F37" s="15" t="n"/>
      <c r="G37" s="31" t="n"/>
      <c r="H37" s="32" t="n"/>
      <c r="I37" s="20" t="n"/>
      <c r="J37" s="28">
        <f>IF(OR($G37="",$H37="",$I37=""),"",ROUND($G37*$H37*$I37,2))</f>
        <v/>
      </c>
      <c r="K37" s="28">
        <f>IF(OR($G37="",$H37=""),"",ROUND($G37*$H37,2))</f>
        <v/>
      </c>
      <c r="L37" s="23">
        <f>IF($A37="","",Parameter!$B$4)</f>
        <v/>
      </c>
      <c r="M37" s="28">
        <f>IF(OR($K37="",$J37="",$L37=""),"",ROUND(($K37+$J37)*$L37,2))</f>
        <v/>
      </c>
      <c r="N37" s="28">
        <f>IF(OR($K37="",$J37="",$M37=""),"",ROUND($K37+$J37+$M37,2))</f>
        <v/>
      </c>
      <c r="O37" s="28">
        <f>IFERROR(IF(OR($G37="",$N37=""),"",$N37/$G37),"")</f>
        <v/>
      </c>
      <c r="P37" s="15" t="n"/>
      <c r="Q37" s="24">
        <f>IF($A37="","",IF(OR($B37="",$C37="",$D37="",$E37="",$F37="",$G37="",$H37="",$I37="",$P37=""),"Eingaben ergänzen",IF(Parameter!$B$4="","Parameter prüfen",IF($P37="Zurückgestellt","Nicht einbezogen",IF($H37&lt;Parameter!$B$7,"Stundenlohn manuell prüfen",IF($G37&gt;Parameter!$B$9,"Stunden manuell prüfen",IF($P37="Entwurf","Entwurf prüfen","Plausibel")))))))</f>
        <v/>
      </c>
    </row>
    <row r="38" ht="25" customHeight="1">
      <c r="A38" s="15" t="n"/>
      <c r="B38" s="16" t="n"/>
      <c r="C38" s="17" t="n"/>
      <c r="D38" s="17" t="n"/>
      <c r="E38" s="15" t="n"/>
      <c r="F38" s="15" t="n"/>
      <c r="G38" s="31" t="n"/>
      <c r="H38" s="32" t="n"/>
      <c r="I38" s="20" t="n"/>
      <c r="J38" s="33">
        <f>IF(OR($G38="",$H38="",$I38=""),"",ROUND($G38*$H38*$I38,2))</f>
        <v/>
      </c>
      <c r="K38" s="33">
        <f>IF(OR($G38="",$H38=""),"",ROUND($G38*$H38,2))</f>
        <v/>
      </c>
      <c r="L38" s="22">
        <f>IF($A38="","",Parameter!$B$4)</f>
        <v/>
      </c>
      <c r="M38" s="33">
        <f>IF(OR($K38="",$J38="",$L38=""),"",ROUND(($K38+$J38)*$L38,2))</f>
        <v/>
      </c>
      <c r="N38" s="33">
        <f>IF(OR($K38="",$J38="",$M38=""),"",ROUND($K38+$J38+$M38,2))</f>
        <v/>
      </c>
      <c r="O38" s="33">
        <f>IFERROR(IF(OR($G38="",$N38=""),"",$N38/$G38),"")</f>
        <v/>
      </c>
      <c r="P38" s="15" t="n"/>
      <c r="Q38" s="7">
        <f>IF($A38="","",IF(OR($B38="",$C38="",$D38="",$E38="",$F38="",$G38="",$H38="",$I38="",$P38=""),"Eingaben ergänzen",IF(Parameter!$B$4="","Parameter prüfen",IF($P38="Zurückgestellt","Nicht einbezogen",IF($H38&lt;Parameter!$B$7,"Stundenlohn manuell prüfen",IF($G38&gt;Parameter!$B$9,"Stunden manuell prüfen",IF($P38="Entwurf","Entwurf prüfen","Plausibel")))))))</f>
        <v/>
      </c>
    </row>
    <row r="39" ht="25" customHeight="1">
      <c r="A39" s="15" t="n"/>
      <c r="B39" s="16" t="n"/>
      <c r="C39" s="17" t="n"/>
      <c r="D39" s="17" t="n"/>
      <c r="E39" s="15" t="n"/>
      <c r="F39" s="15" t="n"/>
      <c r="G39" s="31" t="n"/>
      <c r="H39" s="32" t="n"/>
      <c r="I39" s="20" t="n"/>
      <c r="J39" s="28">
        <f>IF(OR($G39="",$H39="",$I39=""),"",ROUND($G39*$H39*$I39,2))</f>
        <v/>
      </c>
      <c r="K39" s="28">
        <f>IF(OR($G39="",$H39=""),"",ROUND($G39*$H39,2))</f>
        <v/>
      </c>
      <c r="L39" s="23">
        <f>IF($A39="","",Parameter!$B$4)</f>
        <v/>
      </c>
      <c r="M39" s="28">
        <f>IF(OR($K39="",$J39="",$L39=""),"",ROUND(($K39+$J39)*$L39,2))</f>
        <v/>
      </c>
      <c r="N39" s="28">
        <f>IF(OR($K39="",$J39="",$M39=""),"",ROUND($K39+$J39+$M39,2))</f>
        <v/>
      </c>
      <c r="O39" s="28">
        <f>IFERROR(IF(OR($G39="",$N39=""),"",$N39/$G39),"")</f>
        <v/>
      </c>
      <c r="P39" s="15" t="n"/>
      <c r="Q39" s="24">
        <f>IF($A39="","",IF(OR($B39="",$C39="",$D39="",$E39="",$F39="",$G39="",$H39="",$I39="",$P39=""),"Eingaben ergänzen",IF(Parameter!$B$4="","Parameter prüfen",IF($P39="Zurückgestellt","Nicht einbezogen",IF($H39&lt;Parameter!$B$7,"Stundenlohn manuell prüfen",IF($G39&gt;Parameter!$B$9,"Stunden manuell prüfen",IF($P39="Entwurf","Entwurf prüfen","Plausibel")))))))</f>
        <v/>
      </c>
    </row>
    <row r="40" ht="25" customHeight="1">
      <c r="A40" s="15" t="n"/>
      <c r="B40" s="16" t="n"/>
      <c r="C40" s="17" t="n"/>
      <c r="D40" s="17" t="n"/>
      <c r="E40" s="15" t="n"/>
      <c r="F40" s="15" t="n"/>
      <c r="G40" s="31" t="n"/>
      <c r="H40" s="32" t="n"/>
      <c r="I40" s="20" t="n"/>
      <c r="J40" s="33">
        <f>IF(OR($G40="",$H40="",$I40=""),"",ROUND($G40*$H40*$I40,2))</f>
        <v/>
      </c>
      <c r="K40" s="33">
        <f>IF(OR($G40="",$H40=""),"",ROUND($G40*$H40,2))</f>
        <v/>
      </c>
      <c r="L40" s="22">
        <f>IF($A40="","",Parameter!$B$4)</f>
        <v/>
      </c>
      <c r="M40" s="33">
        <f>IF(OR($K40="",$J40="",$L40=""),"",ROUND(($K40+$J40)*$L40,2))</f>
        <v/>
      </c>
      <c r="N40" s="33">
        <f>IF(OR($K40="",$J40="",$M40=""),"",ROUND($K40+$J40+$M40,2))</f>
        <v/>
      </c>
      <c r="O40" s="33">
        <f>IFERROR(IF(OR($G40="",$N40=""),"",$N40/$G40),"")</f>
        <v/>
      </c>
      <c r="P40" s="15" t="n"/>
      <c r="Q40" s="7">
        <f>IF($A40="","",IF(OR($B40="",$C40="",$D40="",$E40="",$F40="",$G40="",$H40="",$I40="",$P40=""),"Eingaben ergänzen",IF(Parameter!$B$4="","Parameter prüfen",IF($P40="Zurückgestellt","Nicht einbezogen",IF($H40&lt;Parameter!$B$7,"Stundenlohn manuell prüfen",IF($G40&gt;Parameter!$B$9,"Stunden manuell prüfen",IF($P40="Entwurf","Entwurf prüfen","Plausibel")))))))</f>
        <v/>
      </c>
    </row>
    <row r="41" ht="25" customHeight="1">
      <c r="A41" s="15" t="n"/>
      <c r="B41" s="16" t="n"/>
      <c r="C41" s="17" t="n"/>
      <c r="D41" s="17" t="n"/>
      <c r="E41" s="15" t="n"/>
      <c r="F41" s="15" t="n"/>
      <c r="G41" s="31" t="n"/>
      <c r="H41" s="32" t="n"/>
      <c r="I41" s="20" t="n"/>
      <c r="J41" s="28">
        <f>IF(OR($G41="",$H41="",$I41=""),"",ROUND($G41*$H41*$I41,2))</f>
        <v/>
      </c>
      <c r="K41" s="28">
        <f>IF(OR($G41="",$H41=""),"",ROUND($G41*$H41,2))</f>
        <v/>
      </c>
      <c r="L41" s="23">
        <f>IF($A41="","",Parameter!$B$4)</f>
        <v/>
      </c>
      <c r="M41" s="28">
        <f>IF(OR($K41="",$J41="",$L41=""),"",ROUND(($K41+$J41)*$L41,2))</f>
        <v/>
      </c>
      <c r="N41" s="28">
        <f>IF(OR($K41="",$J41="",$M41=""),"",ROUND($K41+$J41+$M41,2))</f>
        <v/>
      </c>
      <c r="O41" s="28">
        <f>IFERROR(IF(OR($G41="",$N41=""),"",$N41/$G41),"")</f>
        <v/>
      </c>
      <c r="P41" s="15" t="n"/>
      <c r="Q41" s="24">
        <f>IF($A41="","",IF(OR($B41="",$C41="",$D41="",$E41="",$F41="",$G41="",$H41="",$I41="",$P41=""),"Eingaben ergänzen",IF(Parameter!$B$4="","Parameter prüfen",IF($P41="Zurückgestellt","Nicht einbezogen",IF($H41&lt;Parameter!$B$7,"Stundenlohn manuell prüfen",IF($G41&gt;Parameter!$B$9,"Stunden manuell prüfen",IF($P41="Entwurf","Entwurf prüfen","Plausibel")))))))</f>
        <v/>
      </c>
    </row>
    <row r="42" ht="25" customHeight="1">
      <c r="A42" s="15" t="n"/>
      <c r="B42" s="16" t="n"/>
      <c r="C42" s="17" t="n"/>
      <c r="D42" s="17" t="n"/>
      <c r="E42" s="15" t="n"/>
      <c r="F42" s="15" t="n"/>
      <c r="G42" s="31" t="n"/>
      <c r="H42" s="32" t="n"/>
      <c r="I42" s="20" t="n"/>
      <c r="J42" s="33">
        <f>IF(OR($G42="",$H42="",$I42=""),"",ROUND($G42*$H42*$I42,2))</f>
        <v/>
      </c>
      <c r="K42" s="33">
        <f>IF(OR($G42="",$H42=""),"",ROUND($G42*$H42,2))</f>
        <v/>
      </c>
      <c r="L42" s="22">
        <f>IF($A42="","",Parameter!$B$4)</f>
        <v/>
      </c>
      <c r="M42" s="33">
        <f>IF(OR($K42="",$J42="",$L42=""),"",ROUND(($K42+$J42)*$L42,2))</f>
        <v/>
      </c>
      <c r="N42" s="33">
        <f>IF(OR($K42="",$J42="",$M42=""),"",ROUND($K42+$J42+$M42,2))</f>
        <v/>
      </c>
      <c r="O42" s="33">
        <f>IFERROR(IF(OR($G42="",$N42=""),"",$N42/$G42),"")</f>
        <v/>
      </c>
      <c r="P42" s="15" t="n"/>
      <c r="Q42" s="7">
        <f>IF($A42="","",IF(OR($B42="",$C42="",$D42="",$E42="",$F42="",$G42="",$H42="",$I42="",$P42=""),"Eingaben ergänzen",IF(Parameter!$B$4="","Parameter prüfen",IF($P42="Zurückgestellt","Nicht einbezogen",IF($H42&lt;Parameter!$B$7,"Stundenlohn manuell prüfen",IF($G42&gt;Parameter!$B$9,"Stunden manuell prüfen",IF($P42="Entwurf","Entwurf prüfen","Plausibel")))))))</f>
        <v/>
      </c>
    </row>
    <row r="43" ht="25" customHeight="1">
      <c r="A43" s="15" t="n"/>
      <c r="B43" s="16" t="n"/>
      <c r="C43" s="17" t="n"/>
      <c r="D43" s="17" t="n"/>
      <c r="E43" s="15" t="n"/>
      <c r="F43" s="15" t="n"/>
      <c r="G43" s="31" t="n"/>
      <c r="H43" s="32" t="n"/>
      <c r="I43" s="20" t="n"/>
      <c r="J43" s="28">
        <f>IF(OR($G43="",$H43="",$I43=""),"",ROUND($G43*$H43*$I43,2))</f>
        <v/>
      </c>
      <c r="K43" s="28">
        <f>IF(OR($G43="",$H43=""),"",ROUND($G43*$H43,2))</f>
        <v/>
      </c>
      <c r="L43" s="23">
        <f>IF($A43="","",Parameter!$B$4)</f>
        <v/>
      </c>
      <c r="M43" s="28">
        <f>IF(OR($K43="",$J43="",$L43=""),"",ROUND(($K43+$J43)*$L43,2))</f>
        <v/>
      </c>
      <c r="N43" s="28">
        <f>IF(OR($K43="",$J43="",$M43=""),"",ROUND($K43+$J43+$M43,2))</f>
        <v/>
      </c>
      <c r="O43" s="28">
        <f>IFERROR(IF(OR($G43="",$N43=""),"",$N43/$G43),"")</f>
        <v/>
      </c>
      <c r="P43" s="15" t="n"/>
      <c r="Q43" s="24">
        <f>IF($A43="","",IF(OR($B43="",$C43="",$D43="",$E43="",$F43="",$G43="",$H43="",$I43="",$P43=""),"Eingaben ergänzen",IF(Parameter!$B$4="","Parameter prüfen",IF($P43="Zurückgestellt","Nicht einbezogen",IF($H43&lt;Parameter!$B$7,"Stundenlohn manuell prüfen",IF($G43&gt;Parameter!$B$9,"Stunden manuell prüfen",IF($P43="Entwurf","Entwurf prüfen","Plausibel")))))))</f>
        <v/>
      </c>
    </row>
    <row r="44" ht="25" customHeight="1">
      <c r="A44" s="15" t="n"/>
      <c r="B44" s="16" t="n"/>
      <c r="C44" s="17" t="n"/>
      <c r="D44" s="17" t="n"/>
      <c r="E44" s="15" t="n"/>
      <c r="F44" s="15" t="n"/>
      <c r="G44" s="31" t="n"/>
      <c r="H44" s="32" t="n"/>
      <c r="I44" s="20" t="n"/>
      <c r="J44" s="33">
        <f>IF(OR($G44="",$H44="",$I44=""),"",ROUND($G44*$H44*$I44,2))</f>
        <v/>
      </c>
      <c r="K44" s="33">
        <f>IF(OR($G44="",$H44=""),"",ROUND($G44*$H44,2))</f>
        <v/>
      </c>
      <c r="L44" s="22">
        <f>IF($A44="","",Parameter!$B$4)</f>
        <v/>
      </c>
      <c r="M44" s="33">
        <f>IF(OR($K44="",$J44="",$L44=""),"",ROUND(($K44+$J44)*$L44,2))</f>
        <v/>
      </c>
      <c r="N44" s="33">
        <f>IF(OR($K44="",$J44="",$M44=""),"",ROUND($K44+$J44+$M44,2))</f>
        <v/>
      </c>
      <c r="O44" s="33">
        <f>IFERROR(IF(OR($G44="",$N44=""),"",$N44/$G44),"")</f>
        <v/>
      </c>
      <c r="P44" s="15" t="n"/>
      <c r="Q44" s="7">
        <f>IF($A44="","",IF(OR($B44="",$C44="",$D44="",$E44="",$F44="",$G44="",$H44="",$I44="",$P44=""),"Eingaben ergänzen",IF(Parameter!$B$4="","Parameter prüfen",IF($P44="Zurückgestellt","Nicht einbezogen",IF($H44&lt;Parameter!$B$7,"Stundenlohn manuell prüfen",IF($G44&gt;Parameter!$B$9,"Stunden manuell prüfen",IF($P44="Entwurf","Entwurf prüfen","Plausibel")))))))</f>
        <v/>
      </c>
    </row>
    <row r="45" ht="25" customHeight="1">
      <c r="A45" s="15" t="n"/>
      <c r="B45" s="16" t="n"/>
      <c r="C45" s="17" t="n"/>
      <c r="D45" s="17" t="n"/>
      <c r="E45" s="15" t="n"/>
      <c r="F45" s="15" t="n"/>
      <c r="G45" s="31" t="n"/>
      <c r="H45" s="32" t="n"/>
      <c r="I45" s="20" t="n"/>
      <c r="J45" s="28">
        <f>IF(OR($G45="",$H45="",$I45=""),"",ROUND($G45*$H45*$I45,2))</f>
        <v/>
      </c>
      <c r="K45" s="28">
        <f>IF(OR($G45="",$H45=""),"",ROUND($G45*$H45,2))</f>
        <v/>
      </c>
      <c r="L45" s="23">
        <f>IF($A45="","",Parameter!$B$4)</f>
        <v/>
      </c>
      <c r="M45" s="28">
        <f>IF(OR($K45="",$J45="",$L45=""),"",ROUND(($K45+$J45)*$L45,2))</f>
        <v/>
      </c>
      <c r="N45" s="28">
        <f>IF(OR($K45="",$J45="",$M45=""),"",ROUND($K45+$J45+$M45,2))</f>
        <v/>
      </c>
      <c r="O45" s="28">
        <f>IFERROR(IF(OR($G45="",$N45=""),"",$N45/$G45),"")</f>
        <v/>
      </c>
      <c r="P45" s="15" t="n"/>
      <c r="Q45" s="24">
        <f>IF($A45="","",IF(OR($B45="",$C45="",$D45="",$E45="",$F45="",$G45="",$H45="",$I45="",$P45=""),"Eingaben ergänzen",IF(Parameter!$B$4="","Parameter prüfen",IF($P45="Zurückgestellt","Nicht einbezogen",IF($H45&lt;Parameter!$B$7,"Stundenlohn manuell prüfen",IF($G45&gt;Parameter!$B$9,"Stunden manuell prüfen",IF($P45="Entwurf","Entwurf prüfen","Plausibel")))))))</f>
        <v/>
      </c>
    </row>
    <row r="46" ht="25" customHeight="1">
      <c r="A46" s="15" t="n"/>
      <c r="B46" s="16" t="n"/>
      <c r="C46" s="17" t="n"/>
      <c r="D46" s="17" t="n"/>
      <c r="E46" s="15" t="n"/>
      <c r="F46" s="15" t="n"/>
      <c r="G46" s="31" t="n"/>
      <c r="H46" s="32" t="n"/>
      <c r="I46" s="20" t="n"/>
      <c r="J46" s="33">
        <f>IF(OR($G46="",$H46="",$I46=""),"",ROUND($G46*$H46*$I46,2))</f>
        <v/>
      </c>
      <c r="K46" s="33">
        <f>IF(OR($G46="",$H46=""),"",ROUND($G46*$H46,2))</f>
        <v/>
      </c>
      <c r="L46" s="22">
        <f>IF($A46="","",Parameter!$B$4)</f>
        <v/>
      </c>
      <c r="M46" s="33">
        <f>IF(OR($K46="",$J46="",$L46=""),"",ROUND(($K46+$J46)*$L46,2))</f>
        <v/>
      </c>
      <c r="N46" s="33">
        <f>IF(OR($K46="",$J46="",$M46=""),"",ROUND($K46+$J46+$M46,2))</f>
        <v/>
      </c>
      <c r="O46" s="33">
        <f>IFERROR(IF(OR($G46="",$N46=""),"",$N46/$G46),"")</f>
        <v/>
      </c>
      <c r="P46" s="15" t="n"/>
      <c r="Q46" s="7">
        <f>IF($A46="","",IF(OR($B46="",$C46="",$D46="",$E46="",$F46="",$G46="",$H46="",$I46="",$P46=""),"Eingaben ergänzen",IF(Parameter!$B$4="","Parameter prüfen",IF($P46="Zurückgestellt","Nicht einbezogen",IF($H46&lt;Parameter!$B$7,"Stundenlohn manuell prüfen",IF($G46&gt;Parameter!$B$9,"Stunden manuell prüfen",IF($P46="Entwurf","Entwurf prüfen","Plausibel")))))))</f>
        <v/>
      </c>
    </row>
    <row r="47" ht="25" customHeight="1">
      <c r="A47" s="15" t="n"/>
      <c r="B47" s="16" t="n"/>
      <c r="C47" s="17" t="n"/>
      <c r="D47" s="17" t="n"/>
      <c r="E47" s="15" t="n"/>
      <c r="F47" s="15" t="n"/>
      <c r="G47" s="31" t="n"/>
      <c r="H47" s="32" t="n"/>
      <c r="I47" s="20" t="n"/>
      <c r="J47" s="28">
        <f>IF(OR($G47="",$H47="",$I47=""),"",ROUND($G47*$H47*$I47,2))</f>
        <v/>
      </c>
      <c r="K47" s="28">
        <f>IF(OR($G47="",$H47=""),"",ROUND($G47*$H47,2))</f>
        <v/>
      </c>
      <c r="L47" s="23">
        <f>IF($A47="","",Parameter!$B$4)</f>
        <v/>
      </c>
      <c r="M47" s="28">
        <f>IF(OR($K47="",$J47="",$L47=""),"",ROUND(($K47+$J47)*$L47,2))</f>
        <v/>
      </c>
      <c r="N47" s="28">
        <f>IF(OR($K47="",$J47="",$M47=""),"",ROUND($K47+$J47+$M47,2))</f>
        <v/>
      </c>
      <c r="O47" s="28">
        <f>IFERROR(IF(OR($G47="",$N47=""),"",$N47/$G47),"")</f>
        <v/>
      </c>
      <c r="P47" s="15" t="n"/>
      <c r="Q47" s="24">
        <f>IF($A47="","",IF(OR($B47="",$C47="",$D47="",$E47="",$F47="",$G47="",$H47="",$I47="",$P47=""),"Eingaben ergänzen",IF(Parameter!$B$4="","Parameter prüfen",IF($P47="Zurückgestellt","Nicht einbezogen",IF($H47&lt;Parameter!$B$7,"Stundenlohn manuell prüfen",IF($G47&gt;Parameter!$B$9,"Stunden manuell prüfen",IF($P47="Entwurf","Entwurf prüfen","Plausibel")))))))</f>
        <v/>
      </c>
    </row>
    <row r="48" ht="25" customHeight="1">
      <c r="A48" s="15" t="n"/>
      <c r="B48" s="16" t="n"/>
      <c r="C48" s="17" t="n"/>
      <c r="D48" s="17" t="n"/>
      <c r="E48" s="15" t="n"/>
      <c r="F48" s="15" t="n"/>
      <c r="G48" s="31" t="n"/>
      <c r="H48" s="32" t="n"/>
      <c r="I48" s="20" t="n"/>
      <c r="J48" s="33">
        <f>IF(OR($G48="",$H48="",$I48=""),"",ROUND($G48*$H48*$I48,2))</f>
        <v/>
      </c>
      <c r="K48" s="33">
        <f>IF(OR($G48="",$H48=""),"",ROUND($G48*$H48,2))</f>
        <v/>
      </c>
      <c r="L48" s="22">
        <f>IF($A48="","",Parameter!$B$4)</f>
        <v/>
      </c>
      <c r="M48" s="33">
        <f>IF(OR($K48="",$J48="",$L48=""),"",ROUND(($K48+$J48)*$L48,2))</f>
        <v/>
      </c>
      <c r="N48" s="33">
        <f>IF(OR($K48="",$J48="",$M48=""),"",ROUND($K48+$J48+$M48,2))</f>
        <v/>
      </c>
      <c r="O48" s="33">
        <f>IFERROR(IF(OR($G48="",$N48=""),"",$N48/$G48),"")</f>
        <v/>
      </c>
      <c r="P48" s="15" t="n"/>
      <c r="Q48" s="7">
        <f>IF($A48="","",IF(OR($B48="",$C48="",$D48="",$E48="",$F48="",$G48="",$H48="",$I48="",$P48=""),"Eingaben ergänzen",IF(Parameter!$B$4="","Parameter prüfen",IF($P48="Zurückgestellt","Nicht einbezogen",IF($H48&lt;Parameter!$B$7,"Stundenlohn manuell prüfen",IF($G48&gt;Parameter!$B$9,"Stunden manuell prüfen",IF($P48="Entwurf","Entwurf prüfen","Plausibel")))))))</f>
        <v/>
      </c>
    </row>
    <row r="49" ht="25" customHeight="1">
      <c r="A49" s="15" t="n"/>
      <c r="B49" s="16" t="n"/>
      <c r="C49" s="17" t="n"/>
      <c r="D49" s="17" t="n"/>
      <c r="E49" s="15" t="n"/>
      <c r="F49" s="15" t="n"/>
      <c r="G49" s="31" t="n"/>
      <c r="H49" s="32" t="n"/>
      <c r="I49" s="20" t="n"/>
      <c r="J49" s="28">
        <f>IF(OR($G49="",$H49="",$I49=""),"",ROUND($G49*$H49*$I49,2))</f>
        <v/>
      </c>
      <c r="K49" s="28">
        <f>IF(OR($G49="",$H49=""),"",ROUND($G49*$H49,2))</f>
        <v/>
      </c>
      <c r="L49" s="23">
        <f>IF($A49="","",Parameter!$B$4)</f>
        <v/>
      </c>
      <c r="M49" s="28">
        <f>IF(OR($K49="",$J49="",$L49=""),"",ROUND(($K49+$J49)*$L49,2))</f>
        <v/>
      </c>
      <c r="N49" s="28">
        <f>IF(OR($K49="",$J49="",$M49=""),"",ROUND($K49+$J49+$M49,2))</f>
        <v/>
      </c>
      <c r="O49" s="28">
        <f>IFERROR(IF(OR($G49="",$N49=""),"",$N49/$G49),"")</f>
        <v/>
      </c>
      <c r="P49" s="15" t="n"/>
      <c r="Q49" s="24">
        <f>IF($A49="","",IF(OR($B49="",$C49="",$D49="",$E49="",$F49="",$G49="",$H49="",$I49="",$P49=""),"Eingaben ergänzen",IF(Parameter!$B$4="","Parameter prüfen",IF($P49="Zurückgestellt","Nicht einbezogen",IF($H49&lt;Parameter!$B$7,"Stundenlohn manuell prüfen",IF($G49&gt;Parameter!$B$9,"Stunden manuell prüfen",IF($P49="Entwurf","Entwurf prüfen","Plausibel")))))))</f>
        <v/>
      </c>
    </row>
    <row r="50" ht="25" customHeight="1">
      <c r="A50" s="15" t="n"/>
      <c r="B50" s="16" t="n"/>
      <c r="C50" s="17" t="n"/>
      <c r="D50" s="17" t="n"/>
      <c r="E50" s="15" t="n"/>
      <c r="F50" s="15" t="n"/>
      <c r="G50" s="31" t="n"/>
      <c r="H50" s="32" t="n"/>
      <c r="I50" s="20" t="n"/>
      <c r="J50" s="33">
        <f>IF(OR($G50="",$H50="",$I50=""),"",ROUND($G50*$H50*$I50,2))</f>
        <v/>
      </c>
      <c r="K50" s="33">
        <f>IF(OR($G50="",$H50=""),"",ROUND($G50*$H50,2))</f>
        <v/>
      </c>
      <c r="L50" s="22">
        <f>IF($A50="","",Parameter!$B$4)</f>
        <v/>
      </c>
      <c r="M50" s="33">
        <f>IF(OR($K50="",$J50="",$L50=""),"",ROUND(($K50+$J50)*$L50,2))</f>
        <v/>
      </c>
      <c r="N50" s="33">
        <f>IF(OR($K50="",$J50="",$M50=""),"",ROUND($K50+$J50+$M50,2))</f>
        <v/>
      </c>
      <c r="O50" s="33">
        <f>IFERROR(IF(OR($G50="",$N50=""),"",$N50/$G50),"")</f>
        <v/>
      </c>
      <c r="P50" s="15" t="n"/>
      <c r="Q50" s="7">
        <f>IF($A50="","",IF(OR($B50="",$C50="",$D50="",$E50="",$F50="",$G50="",$H50="",$I50="",$P50=""),"Eingaben ergänzen",IF(Parameter!$B$4="","Parameter prüfen",IF($P50="Zurückgestellt","Nicht einbezogen",IF($H50&lt;Parameter!$B$7,"Stundenlohn manuell prüfen",IF($G50&gt;Parameter!$B$9,"Stunden manuell prüfen",IF($P50="Entwurf","Entwurf prüfen","Plausibel")))))))</f>
        <v/>
      </c>
    </row>
    <row r="51" ht="25" customHeight="1">
      <c r="A51" s="15" t="n"/>
      <c r="B51" s="16" t="n"/>
      <c r="C51" s="17" t="n"/>
      <c r="D51" s="17" t="n"/>
      <c r="E51" s="15" t="n"/>
      <c r="F51" s="15" t="n"/>
      <c r="G51" s="31" t="n"/>
      <c r="H51" s="32" t="n"/>
      <c r="I51" s="20" t="n"/>
      <c r="J51" s="28">
        <f>IF(OR($G51="",$H51="",$I51=""),"",ROUND($G51*$H51*$I51,2))</f>
        <v/>
      </c>
      <c r="K51" s="28">
        <f>IF(OR($G51="",$H51=""),"",ROUND($G51*$H51,2))</f>
        <v/>
      </c>
      <c r="L51" s="23">
        <f>IF($A51="","",Parameter!$B$4)</f>
        <v/>
      </c>
      <c r="M51" s="28">
        <f>IF(OR($K51="",$J51="",$L51=""),"",ROUND(($K51+$J51)*$L51,2))</f>
        <v/>
      </c>
      <c r="N51" s="28">
        <f>IF(OR($K51="",$J51="",$M51=""),"",ROUND($K51+$J51+$M51,2))</f>
        <v/>
      </c>
      <c r="O51" s="28">
        <f>IFERROR(IF(OR($G51="",$N51=""),"",$N51/$G51),"")</f>
        <v/>
      </c>
      <c r="P51" s="15" t="n"/>
      <c r="Q51" s="24">
        <f>IF($A51="","",IF(OR($B51="",$C51="",$D51="",$E51="",$F51="",$G51="",$H51="",$I51="",$P51=""),"Eingaben ergänzen",IF(Parameter!$B$4="","Parameter prüfen",IF($P51="Zurückgestellt","Nicht einbezogen",IF($H51&lt;Parameter!$B$7,"Stundenlohn manuell prüfen",IF($G51&gt;Parameter!$B$9,"Stunden manuell prüfen",IF($P51="Entwurf","Entwurf prüfen","Plausibel")))))))</f>
        <v/>
      </c>
    </row>
    <row r="52" ht="25" customHeight="1">
      <c r="A52" s="15" t="n"/>
      <c r="B52" s="16" t="n"/>
      <c r="C52" s="17" t="n"/>
      <c r="D52" s="17" t="n"/>
      <c r="E52" s="15" t="n"/>
      <c r="F52" s="15" t="n"/>
      <c r="G52" s="31" t="n"/>
      <c r="H52" s="32" t="n"/>
      <c r="I52" s="20" t="n"/>
      <c r="J52" s="33">
        <f>IF(OR($G52="",$H52="",$I52=""),"",ROUND($G52*$H52*$I52,2))</f>
        <v/>
      </c>
      <c r="K52" s="33">
        <f>IF(OR($G52="",$H52=""),"",ROUND($G52*$H52,2))</f>
        <v/>
      </c>
      <c r="L52" s="22">
        <f>IF($A52="","",Parameter!$B$4)</f>
        <v/>
      </c>
      <c r="M52" s="33">
        <f>IF(OR($K52="",$J52="",$L52=""),"",ROUND(($K52+$J52)*$L52,2))</f>
        <v/>
      </c>
      <c r="N52" s="33">
        <f>IF(OR($K52="",$J52="",$M52=""),"",ROUND($K52+$J52+$M52,2))</f>
        <v/>
      </c>
      <c r="O52" s="33">
        <f>IFERROR(IF(OR($G52="",$N52=""),"",$N52/$G52),"")</f>
        <v/>
      </c>
      <c r="P52" s="15" t="n"/>
      <c r="Q52" s="7">
        <f>IF($A52="","",IF(OR($B52="",$C52="",$D52="",$E52="",$F52="",$G52="",$H52="",$I52="",$P52=""),"Eingaben ergänzen",IF(Parameter!$B$4="","Parameter prüfen",IF($P52="Zurückgestellt","Nicht einbezogen",IF($H52&lt;Parameter!$B$7,"Stundenlohn manuell prüfen",IF($G52&gt;Parameter!$B$9,"Stunden manuell prüfen",IF($P52="Entwurf","Entwurf prüfen","Plausibel")))))))</f>
        <v/>
      </c>
    </row>
    <row r="53" ht="25" customHeight="1">
      <c r="A53" s="15" t="n"/>
      <c r="B53" s="16" t="n"/>
      <c r="C53" s="17" t="n"/>
      <c r="D53" s="17" t="n"/>
      <c r="E53" s="15" t="n"/>
      <c r="F53" s="15" t="n"/>
      <c r="G53" s="31" t="n"/>
      <c r="H53" s="32" t="n"/>
      <c r="I53" s="20" t="n"/>
      <c r="J53" s="28">
        <f>IF(OR($G53="",$H53="",$I53=""),"",ROUND($G53*$H53*$I53,2))</f>
        <v/>
      </c>
      <c r="K53" s="28">
        <f>IF(OR($G53="",$H53=""),"",ROUND($G53*$H53,2))</f>
        <v/>
      </c>
      <c r="L53" s="23">
        <f>IF($A53="","",Parameter!$B$4)</f>
        <v/>
      </c>
      <c r="M53" s="28">
        <f>IF(OR($K53="",$J53="",$L53=""),"",ROUND(($K53+$J53)*$L53,2))</f>
        <v/>
      </c>
      <c r="N53" s="28">
        <f>IF(OR($K53="",$J53="",$M53=""),"",ROUND($K53+$J53+$M53,2))</f>
        <v/>
      </c>
      <c r="O53" s="28">
        <f>IFERROR(IF(OR($G53="",$N53=""),"",$N53/$G53),"")</f>
        <v/>
      </c>
      <c r="P53" s="15" t="n"/>
      <c r="Q53" s="24">
        <f>IF($A53="","",IF(OR($B53="",$C53="",$D53="",$E53="",$F53="",$G53="",$H53="",$I53="",$P53=""),"Eingaben ergänzen",IF(Parameter!$B$4="","Parameter prüfen",IF($P53="Zurückgestellt","Nicht einbezogen",IF($H53&lt;Parameter!$B$7,"Stundenlohn manuell prüfen",IF($G53&gt;Parameter!$B$9,"Stunden manuell prüfen",IF($P53="Entwurf","Entwurf prüfen","Plausibel")))))))</f>
        <v/>
      </c>
    </row>
    <row r="54" ht="25" customHeight="1">
      <c r="A54" s="15" t="n"/>
      <c r="B54" s="16" t="n"/>
      <c r="C54" s="17" t="n"/>
      <c r="D54" s="17" t="n"/>
      <c r="E54" s="15" t="n"/>
      <c r="F54" s="15" t="n"/>
      <c r="G54" s="31" t="n"/>
      <c r="H54" s="32" t="n"/>
      <c r="I54" s="20" t="n"/>
      <c r="J54" s="33">
        <f>IF(OR($G54="",$H54="",$I54=""),"",ROUND($G54*$H54*$I54,2))</f>
        <v/>
      </c>
      <c r="K54" s="33">
        <f>IF(OR($G54="",$H54=""),"",ROUND($G54*$H54,2))</f>
        <v/>
      </c>
      <c r="L54" s="22">
        <f>IF($A54="","",Parameter!$B$4)</f>
        <v/>
      </c>
      <c r="M54" s="33">
        <f>IF(OR($K54="",$J54="",$L54=""),"",ROUND(($K54+$J54)*$L54,2))</f>
        <v/>
      </c>
      <c r="N54" s="33">
        <f>IF(OR($K54="",$J54="",$M54=""),"",ROUND($K54+$J54+$M54,2))</f>
        <v/>
      </c>
      <c r="O54" s="33">
        <f>IFERROR(IF(OR($G54="",$N54=""),"",$N54/$G54),"")</f>
        <v/>
      </c>
      <c r="P54" s="15" t="n"/>
      <c r="Q54" s="7">
        <f>IF($A54="","",IF(OR($B54="",$C54="",$D54="",$E54="",$F54="",$G54="",$H54="",$I54="",$P54=""),"Eingaben ergänzen",IF(Parameter!$B$4="","Parameter prüfen",IF($P54="Zurückgestellt","Nicht einbezogen",IF($H54&lt;Parameter!$B$7,"Stundenlohn manuell prüfen",IF($G54&gt;Parameter!$B$9,"Stunden manuell prüfen",IF($P54="Entwurf","Entwurf prüfen","Plausibel")))))))</f>
        <v/>
      </c>
    </row>
    <row r="55" ht="25" customHeight="1">
      <c r="A55" s="15" t="n"/>
      <c r="B55" s="16" t="n"/>
      <c r="C55" s="17" t="n"/>
      <c r="D55" s="17" t="n"/>
      <c r="E55" s="15" t="n"/>
      <c r="F55" s="15" t="n"/>
      <c r="G55" s="31" t="n"/>
      <c r="H55" s="32" t="n"/>
      <c r="I55" s="20" t="n"/>
      <c r="J55" s="28">
        <f>IF(OR($G55="",$H55="",$I55=""),"",ROUND($G55*$H55*$I55,2))</f>
        <v/>
      </c>
      <c r="K55" s="28">
        <f>IF(OR($G55="",$H55=""),"",ROUND($G55*$H55,2))</f>
        <v/>
      </c>
      <c r="L55" s="23">
        <f>IF($A55="","",Parameter!$B$4)</f>
        <v/>
      </c>
      <c r="M55" s="28">
        <f>IF(OR($K55="",$J55="",$L55=""),"",ROUND(($K55+$J55)*$L55,2))</f>
        <v/>
      </c>
      <c r="N55" s="28">
        <f>IF(OR($K55="",$J55="",$M55=""),"",ROUND($K55+$J55+$M55,2))</f>
        <v/>
      </c>
      <c r="O55" s="28">
        <f>IFERROR(IF(OR($G55="",$N55=""),"",$N55/$G55),"")</f>
        <v/>
      </c>
      <c r="P55" s="15" t="n"/>
      <c r="Q55" s="24">
        <f>IF($A55="","",IF(OR($B55="",$C55="",$D55="",$E55="",$F55="",$G55="",$H55="",$I55="",$P55=""),"Eingaben ergänzen",IF(Parameter!$B$4="","Parameter prüfen",IF($P55="Zurückgestellt","Nicht einbezogen",IF($H55&lt;Parameter!$B$7,"Stundenlohn manuell prüfen",IF($G55&gt;Parameter!$B$9,"Stunden manuell prüfen",IF($P55="Entwurf","Entwurf prüfen","Plausibel")))))))</f>
        <v/>
      </c>
    </row>
    <row r="56" ht="25" customHeight="1">
      <c r="A56" s="15" t="n"/>
      <c r="B56" s="16" t="n"/>
      <c r="C56" s="17" t="n"/>
      <c r="D56" s="17" t="n"/>
      <c r="E56" s="15" t="n"/>
      <c r="F56" s="15" t="n"/>
      <c r="G56" s="31" t="n"/>
      <c r="H56" s="32" t="n"/>
      <c r="I56" s="20" t="n"/>
      <c r="J56" s="33">
        <f>IF(OR($G56="",$H56="",$I56=""),"",ROUND($G56*$H56*$I56,2))</f>
        <v/>
      </c>
      <c r="K56" s="33">
        <f>IF(OR($G56="",$H56=""),"",ROUND($G56*$H56,2))</f>
        <v/>
      </c>
      <c r="L56" s="22">
        <f>IF($A56="","",Parameter!$B$4)</f>
        <v/>
      </c>
      <c r="M56" s="33">
        <f>IF(OR($K56="",$J56="",$L56=""),"",ROUND(($K56+$J56)*$L56,2))</f>
        <v/>
      </c>
      <c r="N56" s="33">
        <f>IF(OR($K56="",$J56="",$M56=""),"",ROUND($K56+$J56+$M56,2))</f>
        <v/>
      </c>
      <c r="O56" s="33">
        <f>IFERROR(IF(OR($G56="",$N56=""),"",$N56/$G56),"")</f>
        <v/>
      </c>
      <c r="P56" s="15" t="n"/>
      <c r="Q56" s="7">
        <f>IF($A56="","",IF(OR($B56="",$C56="",$D56="",$E56="",$F56="",$G56="",$H56="",$I56="",$P56=""),"Eingaben ergänzen",IF(Parameter!$B$4="","Parameter prüfen",IF($P56="Zurückgestellt","Nicht einbezogen",IF($H56&lt;Parameter!$B$7,"Stundenlohn manuell prüfen",IF($G56&gt;Parameter!$B$9,"Stunden manuell prüfen",IF($P56="Entwurf","Entwurf prüfen","Plausibel")))))))</f>
        <v/>
      </c>
    </row>
    <row r="57" ht="25" customHeight="1">
      <c r="A57" s="15" t="n"/>
      <c r="B57" s="16" t="n"/>
      <c r="C57" s="17" t="n"/>
      <c r="D57" s="17" t="n"/>
      <c r="E57" s="15" t="n"/>
      <c r="F57" s="15" t="n"/>
      <c r="G57" s="31" t="n"/>
      <c r="H57" s="32" t="n"/>
      <c r="I57" s="20" t="n"/>
      <c r="J57" s="28">
        <f>IF(OR($G57="",$H57="",$I57=""),"",ROUND($G57*$H57*$I57,2))</f>
        <v/>
      </c>
      <c r="K57" s="28">
        <f>IF(OR($G57="",$H57=""),"",ROUND($G57*$H57,2))</f>
        <v/>
      </c>
      <c r="L57" s="23">
        <f>IF($A57="","",Parameter!$B$4)</f>
        <v/>
      </c>
      <c r="M57" s="28">
        <f>IF(OR($K57="",$J57="",$L57=""),"",ROUND(($K57+$J57)*$L57,2))</f>
        <v/>
      </c>
      <c r="N57" s="28">
        <f>IF(OR($K57="",$J57="",$M57=""),"",ROUND($K57+$J57+$M57,2))</f>
        <v/>
      </c>
      <c r="O57" s="28">
        <f>IFERROR(IF(OR($G57="",$N57=""),"",$N57/$G57),"")</f>
        <v/>
      </c>
      <c r="P57" s="15" t="n"/>
      <c r="Q57" s="24">
        <f>IF($A57="","",IF(OR($B57="",$C57="",$D57="",$E57="",$F57="",$G57="",$H57="",$I57="",$P57=""),"Eingaben ergänzen",IF(Parameter!$B$4="","Parameter prüfen",IF($P57="Zurückgestellt","Nicht einbezogen",IF($H57&lt;Parameter!$B$7,"Stundenlohn manuell prüfen",IF($G57&gt;Parameter!$B$9,"Stunden manuell prüfen",IF($P57="Entwurf","Entwurf prüfen","Plausibel")))))))</f>
        <v/>
      </c>
    </row>
    <row r="58" ht="25" customHeight="1">
      <c r="A58" s="15" t="n"/>
      <c r="B58" s="16" t="n"/>
      <c r="C58" s="17" t="n"/>
      <c r="D58" s="17" t="n"/>
      <c r="E58" s="15" t="n"/>
      <c r="F58" s="15" t="n"/>
      <c r="G58" s="31" t="n"/>
      <c r="H58" s="32" t="n"/>
      <c r="I58" s="20" t="n"/>
      <c r="J58" s="33">
        <f>IF(OR($G58="",$H58="",$I58=""),"",ROUND($G58*$H58*$I58,2))</f>
        <v/>
      </c>
      <c r="K58" s="33">
        <f>IF(OR($G58="",$H58=""),"",ROUND($G58*$H58,2))</f>
        <v/>
      </c>
      <c r="L58" s="22">
        <f>IF($A58="","",Parameter!$B$4)</f>
        <v/>
      </c>
      <c r="M58" s="33">
        <f>IF(OR($K58="",$J58="",$L58=""),"",ROUND(($K58+$J58)*$L58,2))</f>
        <v/>
      </c>
      <c r="N58" s="33">
        <f>IF(OR($K58="",$J58="",$M58=""),"",ROUND($K58+$J58+$M58,2))</f>
        <v/>
      </c>
      <c r="O58" s="33">
        <f>IFERROR(IF(OR($G58="",$N58=""),"",$N58/$G58),"")</f>
        <v/>
      </c>
      <c r="P58" s="15" t="n"/>
      <c r="Q58" s="7">
        <f>IF($A58="","",IF(OR($B58="",$C58="",$D58="",$E58="",$F58="",$G58="",$H58="",$I58="",$P58=""),"Eingaben ergänzen",IF(Parameter!$B$4="","Parameter prüfen",IF($P58="Zurückgestellt","Nicht einbezogen",IF($H58&lt;Parameter!$B$7,"Stundenlohn manuell prüfen",IF($G58&gt;Parameter!$B$9,"Stunden manuell prüfen",IF($P58="Entwurf","Entwurf prüfen","Plausibel")))))))</f>
        <v/>
      </c>
    </row>
    <row r="59" ht="25" customHeight="1">
      <c r="A59" s="15" t="n"/>
      <c r="B59" s="16" t="n"/>
      <c r="C59" s="17" t="n"/>
      <c r="D59" s="17" t="n"/>
      <c r="E59" s="15" t="n"/>
      <c r="F59" s="15" t="n"/>
      <c r="G59" s="31" t="n"/>
      <c r="H59" s="32" t="n"/>
      <c r="I59" s="20" t="n"/>
      <c r="J59" s="28">
        <f>IF(OR($G59="",$H59="",$I59=""),"",ROUND($G59*$H59*$I59,2))</f>
        <v/>
      </c>
      <c r="K59" s="28">
        <f>IF(OR($G59="",$H59=""),"",ROUND($G59*$H59,2))</f>
        <v/>
      </c>
      <c r="L59" s="23">
        <f>IF($A59="","",Parameter!$B$4)</f>
        <v/>
      </c>
      <c r="M59" s="28">
        <f>IF(OR($K59="",$J59="",$L59=""),"",ROUND(($K59+$J59)*$L59,2))</f>
        <v/>
      </c>
      <c r="N59" s="28">
        <f>IF(OR($K59="",$J59="",$M59=""),"",ROUND($K59+$J59+$M59,2))</f>
        <v/>
      </c>
      <c r="O59" s="28">
        <f>IFERROR(IF(OR($G59="",$N59=""),"",$N59/$G59),"")</f>
        <v/>
      </c>
      <c r="P59" s="15" t="n"/>
      <c r="Q59" s="24">
        <f>IF($A59="","",IF(OR($B59="",$C59="",$D59="",$E59="",$F59="",$G59="",$H59="",$I59="",$P59=""),"Eingaben ergänzen",IF(Parameter!$B$4="","Parameter prüfen",IF($P59="Zurückgestellt","Nicht einbezogen",IF($H59&lt;Parameter!$B$7,"Stundenlohn manuell prüfen",IF($G59&gt;Parameter!$B$9,"Stunden manuell prüfen",IF($P59="Entwurf","Entwurf prüfen","Plausibel")))))))</f>
        <v/>
      </c>
    </row>
    <row r="60" ht="25" customHeight="1">
      <c r="A60" s="15" t="n"/>
      <c r="B60" s="16" t="n"/>
      <c r="C60" s="17" t="n"/>
      <c r="D60" s="17" t="n"/>
      <c r="E60" s="15" t="n"/>
      <c r="F60" s="15" t="n"/>
      <c r="G60" s="31" t="n"/>
      <c r="H60" s="32" t="n"/>
      <c r="I60" s="20" t="n"/>
      <c r="J60" s="33">
        <f>IF(OR($G60="",$H60="",$I60=""),"",ROUND($G60*$H60*$I60,2))</f>
        <v/>
      </c>
      <c r="K60" s="33">
        <f>IF(OR($G60="",$H60=""),"",ROUND($G60*$H60,2))</f>
        <v/>
      </c>
      <c r="L60" s="22">
        <f>IF($A60="","",Parameter!$B$4)</f>
        <v/>
      </c>
      <c r="M60" s="33">
        <f>IF(OR($K60="",$J60="",$L60=""),"",ROUND(($K60+$J60)*$L60,2))</f>
        <v/>
      </c>
      <c r="N60" s="33">
        <f>IF(OR($K60="",$J60="",$M60=""),"",ROUND($K60+$J60+$M60,2))</f>
        <v/>
      </c>
      <c r="O60" s="33">
        <f>IFERROR(IF(OR($G60="",$N60=""),"",$N60/$G60),"")</f>
        <v/>
      </c>
      <c r="P60" s="15" t="n"/>
      <c r="Q60" s="7">
        <f>IF($A60="","",IF(OR($B60="",$C60="",$D60="",$E60="",$F60="",$G60="",$H60="",$I60="",$P60=""),"Eingaben ergänzen",IF(Parameter!$B$4="","Parameter prüfen",IF($P60="Zurückgestellt","Nicht einbezogen",IF($H60&lt;Parameter!$B$7,"Stundenlohn manuell prüfen",IF($G60&gt;Parameter!$B$9,"Stunden manuell prüfen",IF($P60="Entwurf","Entwurf prüfen","Plausibel")))))))</f>
        <v/>
      </c>
    </row>
    <row r="61" ht="25" customHeight="1">
      <c r="A61" s="15" t="n"/>
      <c r="B61" s="16" t="n"/>
      <c r="C61" s="17" t="n"/>
      <c r="D61" s="17" t="n"/>
      <c r="E61" s="15" t="n"/>
      <c r="F61" s="15" t="n"/>
      <c r="G61" s="31" t="n"/>
      <c r="H61" s="32" t="n"/>
      <c r="I61" s="20" t="n"/>
      <c r="J61" s="28">
        <f>IF(OR($G61="",$H61="",$I61=""),"",ROUND($G61*$H61*$I61,2))</f>
        <v/>
      </c>
      <c r="K61" s="28">
        <f>IF(OR($G61="",$H61=""),"",ROUND($G61*$H61,2))</f>
        <v/>
      </c>
      <c r="L61" s="23">
        <f>IF($A61="","",Parameter!$B$4)</f>
        <v/>
      </c>
      <c r="M61" s="28">
        <f>IF(OR($K61="",$J61="",$L61=""),"",ROUND(($K61+$J61)*$L61,2))</f>
        <v/>
      </c>
      <c r="N61" s="28">
        <f>IF(OR($K61="",$J61="",$M61=""),"",ROUND($K61+$J61+$M61,2))</f>
        <v/>
      </c>
      <c r="O61" s="28">
        <f>IFERROR(IF(OR($G61="",$N61=""),"",$N61/$G61),"")</f>
        <v/>
      </c>
      <c r="P61" s="15" t="n"/>
      <c r="Q61" s="24">
        <f>IF($A61="","",IF(OR($B61="",$C61="",$D61="",$E61="",$F61="",$G61="",$H61="",$I61="",$P61=""),"Eingaben ergänzen",IF(Parameter!$B$4="","Parameter prüfen",IF($P61="Zurückgestellt","Nicht einbezogen",IF($H61&lt;Parameter!$B$7,"Stundenlohn manuell prüfen",IF($G61&gt;Parameter!$B$9,"Stunden manuell prüfen",IF($P61="Entwurf","Entwurf prüfen","Plausibel")))))))</f>
        <v/>
      </c>
    </row>
    <row r="62" ht="25" customHeight="1">
      <c r="A62" s="15" t="n"/>
      <c r="B62" s="16" t="n"/>
      <c r="C62" s="17" t="n"/>
      <c r="D62" s="17" t="n"/>
      <c r="E62" s="15" t="n"/>
      <c r="F62" s="15" t="n"/>
      <c r="G62" s="31" t="n"/>
      <c r="H62" s="32" t="n"/>
      <c r="I62" s="20" t="n"/>
      <c r="J62" s="33">
        <f>IF(OR($G62="",$H62="",$I62=""),"",ROUND($G62*$H62*$I62,2))</f>
        <v/>
      </c>
      <c r="K62" s="33">
        <f>IF(OR($G62="",$H62=""),"",ROUND($G62*$H62,2))</f>
        <v/>
      </c>
      <c r="L62" s="22">
        <f>IF($A62="","",Parameter!$B$4)</f>
        <v/>
      </c>
      <c r="M62" s="33">
        <f>IF(OR($K62="",$J62="",$L62=""),"",ROUND(($K62+$J62)*$L62,2))</f>
        <v/>
      </c>
      <c r="N62" s="33">
        <f>IF(OR($K62="",$J62="",$M62=""),"",ROUND($K62+$J62+$M62,2))</f>
        <v/>
      </c>
      <c r="O62" s="33">
        <f>IFERROR(IF(OR($G62="",$N62=""),"",$N62/$G62),"")</f>
        <v/>
      </c>
      <c r="P62" s="15" t="n"/>
      <c r="Q62" s="7">
        <f>IF($A62="","",IF(OR($B62="",$C62="",$D62="",$E62="",$F62="",$G62="",$H62="",$I62="",$P62=""),"Eingaben ergänzen",IF(Parameter!$B$4="","Parameter prüfen",IF($P62="Zurückgestellt","Nicht einbezogen",IF($H62&lt;Parameter!$B$7,"Stundenlohn manuell prüfen",IF($G62&gt;Parameter!$B$9,"Stunden manuell prüfen",IF($P62="Entwurf","Entwurf prüfen","Plausibel")))))))</f>
        <v/>
      </c>
    </row>
    <row r="63" ht="25" customHeight="1">
      <c r="A63" s="15" t="n"/>
      <c r="B63" s="16" t="n"/>
      <c r="C63" s="17" t="n"/>
      <c r="D63" s="17" t="n"/>
      <c r="E63" s="15" t="n"/>
      <c r="F63" s="15" t="n"/>
      <c r="G63" s="31" t="n"/>
      <c r="H63" s="32" t="n"/>
      <c r="I63" s="20" t="n"/>
      <c r="J63" s="28">
        <f>IF(OR($G63="",$H63="",$I63=""),"",ROUND($G63*$H63*$I63,2))</f>
        <v/>
      </c>
      <c r="K63" s="28">
        <f>IF(OR($G63="",$H63=""),"",ROUND($G63*$H63,2))</f>
        <v/>
      </c>
      <c r="L63" s="23">
        <f>IF($A63="","",Parameter!$B$4)</f>
        <v/>
      </c>
      <c r="M63" s="28">
        <f>IF(OR($K63="",$J63="",$L63=""),"",ROUND(($K63+$J63)*$L63,2))</f>
        <v/>
      </c>
      <c r="N63" s="28">
        <f>IF(OR($K63="",$J63="",$M63=""),"",ROUND($K63+$J63+$M63,2))</f>
        <v/>
      </c>
      <c r="O63" s="28">
        <f>IFERROR(IF(OR($G63="",$N63=""),"",$N63/$G63),"")</f>
        <v/>
      </c>
      <c r="P63" s="15" t="n"/>
      <c r="Q63" s="24">
        <f>IF($A63="","",IF(OR($B63="",$C63="",$D63="",$E63="",$F63="",$G63="",$H63="",$I63="",$P63=""),"Eingaben ergänzen",IF(Parameter!$B$4="","Parameter prüfen",IF($P63="Zurückgestellt","Nicht einbezogen",IF($H63&lt;Parameter!$B$7,"Stundenlohn manuell prüfen",IF($G63&gt;Parameter!$B$9,"Stunden manuell prüfen",IF($P63="Entwurf","Entwurf prüfen","Plausibel")))))))</f>
        <v/>
      </c>
    </row>
    <row r="64" ht="25" customHeight="1">
      <c r="A64" s="15" t="n"/>
      <c r="B64" s="16" t="n"/>
      <c r="C64" s="17" t="n"/>
      <c r="D64" s="17" t="n"/>
      <c r="E64" s="15" t="n"/>
      <c r="F64" s="15" t="n"/>
      <c r="G64" s="31" t="n"/>
      <c r="H64" s="32" t="n"/>
      <c r="I64" s="20" t="n"/>
      <c r="J64" s="33">
        <f>IF(OR($G64="",$H64="",$I64=""),"",ROUND($G64*$H64*$I64,2))</f>
        <v/>
      </c>
      <c r="K64" s="33">
        <f>IF(OR($G64="",$H64=""),"",ROUND($G64*$H64,2))</f>
        <v/>
      </c>
      <c r="L64" s="22">
        <f>IF($A64="","",Parameter!$B$4)</f>
        <v/>
      </c>
      <c r="M64" s="33">
        <f>IF(OR($K64="",$J64="",$L64=""),"",ROUND(($K64+$J64)*$L64,2))</f>
        <v/>
      </c>
      <c r="N64" s="33">
        <f>IF(OR($K64="",$J64="",$M64=""),"",ROUND($K64+$J64+$M64,2))</f>
        <v/>
      </c>
      <c r="O64" s="33">
        <f>IFERROR(IF(OR($G64="",$N64=""),"",$N64/$G64),"")</f>
        <v/>
      </c>
      <c r="P64" s="15" t="n"/>
      <c r="Q64" s="7">
        <f>IF($A64="","",IF(OR($B64="",$C64="",$D64="",$E64="",$F64="",$G64="",$H64="",$I64="",$P64=""),"Eingaben ergänzen",IF(Parameter!$B$4="","Parameter prüfen",IF($P64="Zurückgestellt","Nicht einbezogen",IF($H64&lt;Parameter!$B$7,"Stundenlohn manuell prüfen",IF($G64&gt;Parameter!$B$9,"Stunden manuell prüfen",IF($P64="Entwurf","Entwurf prüfen","Plausibel")))))))</f>
        <v/>
      </c>
    </row>
    <row r="65" ht="25" customHeight="1">
      <c r="A65" s="15" t="n"/>
      <c r="B65" s="16" t="n"/>
      <c r="C65" s="17" t="n"/>
      <c r="D65" s="17" t="n"/>
      <c r="E65" s="15" t="n"/>
      <c r="F65" s="15" t="n"/>
      <c r="G65" s="31" t="n"/>
      <c r="H65" s="32" t="n"/>
      <c r="I65" s="20" t="n"/>
      <c r="J65" s="28">
        <f>IF(OR($G65="",$H65="",$I65=""),"",ROUND($G65*$H65*$I65,2))</f>
        <v/>
      </c>
      <c r="K65" s="28">
        <f>IF(OR($G65="",$H65=""),"",ROUND($G65*$H65,2))</f>
        <v/>
      </c>
      <c r="L65" s="23">
        <f>IF($A65="","",Parameter!$B$4)</f>
        <v/>
      </c>
      <c r="M65" s="28">
        <f>IF(OR($K65="",$J65="",$L65=""),"",ROUND(($K65+$J65)*$L65,2))</f>
        <v/>
      </c>
      <c r="N65" s="28">
        <f>IF(OR($K65="",$J65="",$M65=""),"",ROUND($K65+$J65+$M65,2))</f>
        <v/>
      </c>
      <c r="O65" s="28">
        <f>IFERROR(IF(OR($G65="",$N65=""),"",$N65/$G65),"")</f>
        <v/>
      </c>
      <c r="P65" s="15" t="n"/>
      <c r="Q65" s="24">
        <f>IF($A65="","",IF(OR($B65="",$C65="",$D65="",$E65="",$F65="",$G65="",$H65="",$I65="",$P65=""),"Eingaben ergänzen",IF(Parameter!$B$4="","Parameter prüfen",IF($P65="Zurückgestellt","Nicht einbezogen",IF($H65&lt;Parameter!$B$7,"Stundenlohn manuell prüfen",IF($G65&gt;Parameter!$B$9,"Stunden manuell prüfen",IF($P65="Entwurf","Entwurf prüfen","Plausibel")))))))</f>
        <v/>
      </c>
    </row>
    <row r="66" ht="25" customHeight="1">
      <c r="A66" s="15" t="n"/>
      <c r="B66" s="16" t="n"/>
      <c r="C66" s="17" t="n"/>
      <c r="D66" s="17" t="n"/>
      <c r="E66" s="15" t="n"/>
      <c r="F66" s="15" t="n"/>
      <c r="G66" s="31" t="n"/>
      <c r="H66" s="32" t="n"/>
      <c r="I66" s="20" t="n"/>
      <c r="J66" s="33">
        <f>IF(OR($G66="",$H66="",$I66=""),"",ROUND($G66*$H66*$I66,2))</f>
        <v/>
      </c>
      <c r="K66" s="33">
        <f>IF(OR($G66="",$H66=""),"",ROUND($G66*$H66,2))</f>
        <v/>
      </c>
      <c r="L66" s="22">
        <f>IF($A66="","",Parameter!$B$4)</f>
        <v/>
      </c>
      <c r="M66" s="33">
        <f>IF(OR($K66="",$J66="",$L66=""),"",ROUND(($K66+$J66)*$L66,2))</f>
        <v/>
      </c>
      <c r="N66" s="33">
        <f>IF(OR($K66="",$J66="",$M66=""),"",ROUND($K66+$J66+$M66,2))</f>
        <v/>
      </c>
      <c r="O66" s="33">
        <f>IFERROR(IF(OR($G66="",$N66=""),"",$N66/$G66),"")</f>
        <v/>
      </c>
      <c r="P66" s="15" t="n"/>
      <c r="Q66" s="7">
        <f>IF($A66="","",IF(OR($B66="",$C66="",$D66="",$E66="",$F66="",$G66="",$H66="",$I66="",$P66=""),"Eingaben ergänzen",IF(Parameter!$B$4="","Parameter prüfen",IF($P66="Zurückgestellt","Nicht einbezogen",IF($H66&lt;Parameter!$B$7,"Stundenlohn manuell prüfen",IF($G66&gt;Parameter!$B$9,"Stunden manuell prüfen",IF($P66="Entwurf","Entwurf prüfen","Plausibel")))))))</f>
        <v/>
      </c>
    </row>
    <row r="67" ht="25" customHeight="1">
      <c r="A67" s="15" t="n"/>
      <c r="B67" s="16" t="n"/>
      <c r="C67" s="17" t="n"/>
      <c r="D67" s="17" t="n"/>
      <c r="E67" s="15" t="n"/>
      <c r="F67" s="15" t="n"/>
      <c r="G67" s="31" t="n"/>
      <c r="H67" s="32" t="n"/>
      <c r="I67" s="20" t="n"/>
      <c r="J67" s="28">
        <f>IF(OR($G67="",$H67="",$I67=""),"",ROUND($G67*$H67*$I67,2))</f>
        <v/>
      </c>
      <c r="K67" s="28">
        <f>IF(OR($G67="",$H67=""),"",ROUND($G67*$H67,2))</f>
        <v/>
      </c>
      <c r="L67" s="23">
        <f>IF($A67="","",Parameter!$B$4)</f>
        <v/>
      </c>
      <c r="M67" s="28">
        <f>IF(OR($K67="",$J67="",$L67=""),"",ROUND(($K67+$J67)*$L67,2))</f>
        <v/>
      </c>
      <c r="N67" s="28">
        <f>IF(OR($K67="",$J67="",$M67=""),"",ROUND($K67+$J67+$M67,2))</f>
        <v/>
      </c>
      <c r="O67" s="28">
        <f>IFERROR(IF(OR($G67="",$N67=""),"",$N67/$G67),"")</f>
        <v/>
      </c>
      <c r="P67" s="15" t="n"/>
      <c r="Q67" s="24">
        <f>IF($A67="","",IF(OR($B67="",$C67="",$D67="",$E67="",$F67="",$G67="",$H67="",$I67="",$P67=""),"Eingaben ergänzen",IF(Parameter!$B$4="","Parameter prüfen",IF($P67="Zurückgestellt","Nicht einbezogen",IF($H67&lt;Parameter!$B$7,"Stundenlohn manuell prüfen",IF($G67&gt;Parameter!$B$9,"Stunden manuell prüfen",IF($P67="Entwurf","Entwurf prüfen","Plausibel")))))))</f>
        <v/>
      </c>
    </row>
    <row r="68" ht="25" customHeight="1">
      <c r="A68" s="15" t="n"/>
      <c r="B68" s="16" t="n"/>
      <c r="C68" s="17" t="n"/>
      <c r="D68" s="17" t="n"/>
      <c r="E68" s="15" t="n"/>
      <c r="F68" s="15" t="n"/>
      <c r="G68" s="31" t="n"/>
      <c r="H68" s="32" t="n"/>
      <c r="I68" s="20" t="n"/>
      <c r="J68" s="33">
        <f>IF(OR($G68="",$H68="",$I68=""),"",ROUND($G68*$H68*$I68,2))</f>
        <v/>
      </c>
      <c r="K68" s="33">
        <f>IF(OR($G68="",$H68=""),"",ROUND($G68*$H68,2))</f>
        <v/>
      </c>
      <c r="L68" s="22">
        <f>IF($A68="","",Parameter!$B$4)</f>
        <v/>
      </c>
      <c r="M68" s="33">
        <f>IF(OR($K68="",$J68="",$L68=""),"",ROUND(($K68+$J68)*$L68,2))</f>
        <v/>
      </c>
      <c r="N68" s="33">
        <f>IF(OR($K68="",$J68="",$M68=""),"",ROUND($K68+$J68+$M68,2))</f>
        <v/>
      </c>
      <c r="O68" s="33">
        <f>IFERROR(IF(OR($G68="",$N68=""),"",$N68/$G68),"")</f>
        <v/>
      </c>
      <c r="P68" s="15" t="n"/>
      <c r="Q68" s="7">
        <f>IF($A68="","",IF(OR($B68="",$C68="",$D68="",$E68="",$F68="",$G68="",$H68="",$I68="",$P68=""),"Eingaben ergänzen",IF(Parameter!$B$4="","Parameter prüfen",IF($P68="Zurückgestellt","Nicht einbezogen",IF($H68&lt;Parameter!$B$7,"Stundenlohn manuell prüfen",IF($G68&gt;Parameter!$B$9,"Stunden manuell prüfen",IF($P68="Entwurf","Entwurf prüfen","Plausibel")))))))</f>
        <v/>
      </c>
    </row>
    <row r="69" ht="25" customHeight="1">
      <c r="A69" s="15" t="n"/>
      <c r="B69" s="16" t="n"/>
      <c r="C69" s="17" t="n"/>
      <c r="D69" s="17" t="n"/>
      <c r="E69" s="15" t="n"/>
      <c r="F69" s="15" t="n"/>
      <c r="G69" s="31" t="n"/>
      <c r="H69" s="32" t="n"/>
      <c r="I69" s="20" t="n"/>
      <c r="J69" s="28">
        <f>IF(OR($G69="",$H69="",$I69=""),"",ROUND($G69*$H69*$I69,2))</f>
        <v/>
      </c>
      <c r="K69" s="28">
        <f>IF(OR($G69="",$H69=""),"",ROUND($G69*$H69,2))</f>
        <v/>
      </c>
      <c r="L69" s="23">
        <f>IF($A69="","",Parameter!$B$4)</f>
        <v/>
      </c>
      <c r="M69" s="28">
        <f>IF(OR($K69="",$J69="",$L69=""),"",ROUND(($K69+$J69)*$L69,2))</f>
        <v/>
      </c>
      <c r="N69" s="28">
        <f>IF(OR($K69="",$J69="",$M69=""),"",ROUND($K69+$J69+$M69,2))</f>
        <v/>
      </c>
      <c r="O69" s="28">
        <f>IFERROR(IF(OR($G69="",$N69=""),"",$N69/$G69),"")</f>
        <v/>
      </c>
      <c r="P69" s="15" t="n"/>
      <c r="Q69" s="24">
        <f>IF($A69="","",IF(OR($B69="",$C69="",$D69="",$E69="",$F69="",$G69="",$H69="",$I69="",$P69=""),"Eingaben ergänzen",IF(Parameter!$B$4="","Parameter prüfen",IF($P69="Zurückgestellt","Nicht einbezogen",IF($H69&lt;Parameter!$B$7,"Stundenlohn manuell prüfen",IF($G69&gt;Parameter!$B$9,"Stunden manuell prüfen",IF($P69="Entwurf","Entwurf prüfen","Plausibel")))))))</f>
        <v/>
      </c>
    </row>
    <row r="70" ht="25" customHeight="1">
      <c r="A70" s="15" t="n"/>
      <c r="B70" s="16" t="n"/>
      <c r="C70" s="17" t="n"/>
      <c r="D70" s="17" t="n"/>
      <c r="E70" s="15" t="n"/>
      <c r="F70" s="15" t="n"/>
      <c r="G70" s="31" t="n"/>
      <c r="H70" s="32" t="n"/>
      <c r="I70" s="20" t="n"/>
      <c r="J70" s="33">
        <f>IF(OR($G70="",$H70="",$I70=""),"",ROUND($G70*$H70*$I70,2))</f>
        <v/>
      </c>
      <c r="K70" s="33">
        <f>IF(OR($G70="",$H70=""),"",ROUND($G70*$H70,2))</f>
        <v/>
      </c>
      <c r="L70" s="22">
        <f>IF($A70="","",Parameter!$B$4)</f>
        <v/>
      </c>
      <c r="M70" s="33">
        <f>IF(OR($K70="",$J70="",$L70=""),"",ROUND(($K70+$J70)*$L70,2))</f>
        <v/>
      </c>
      <c r="N70" s="33">
        <f>IF(OR($K70="",$J70="",$M70=""),"",ROUND($K70+$J70+$M70,2))</f>
        <v/>
      </c>
      <c r="O70" s="33">
        <f>IFERROR(IF(OR($G70="",$N70=""),"",$N70/$G70),"")</f>
        <v/>
      </c>
      <c r="P70" s="15" t="n"/>
      <c r="Q70" s="7">
        <f>IF($A70="","",IF(OR($B70="",$C70="",$D70="",$E70="",$F70="",$G70="",$H70="",$I70="",$P70=""),"Eingaben ergänzen",IF(Parameter!$B$4="","Parameter prüfen",IF($P70="Zurückgestellt","Nicht einbezogen",IF($H70&lt;Parameter!$B$7,"Stundenlohn manuell prüfen",IF($G70&gt;Parameter!$B$9,"Stunden manuell prüfen",IF($P70="Entwurf","Entwurf prüfen","Plausibel")))))))</f>
        <v/>
      </c>
    </row>
    <row r="71" ht="25" customHeight="1">
      <c r="A71" s="15" t="n"/>
      <c r="B71" s="16" t="n"/>
      <c r="C71" s="17" t="n"/>
      <c r="D71" s="17" t="n"/>
      <c r="E71" s="15" t="n"/>
      <c r="F71" s="15" t="n"/>
      <c r="G71" s="31" t="n"/>
      <c r="H71" s="32" t="n"/>
      <c r="I71" s="20" t="n"/>
      <c r="J71" s="28">
        <f>IF(OR($G71="",$H71="",$I71=""),"",ROUND($G71*$H71*$I71,2))</f>
        <v/>
      </c>
      <c r="K71" s="28">
        <f>IF(OR($G71="",$H71=""),"",ROUND($G71*$H71,2))</f>
        <v/>
      </c>
      <c r="L71" s="23">
        <f>IF($A71="","",Parameter!$B$4)</f>
        <v/>
      </c>
      <c r="M71" s="28">
        <f>IF(OR($K71="",$J71="",$L71=""),"",ROUND(($K71+$J71)*$L71,2))</f>
        <v/>
      </c>
      <c r="N71" s="28">
        <f>IF(OR($K71="",$J71="",$M71=""),"",ROUND($K71+$J71+$M71,2))</f>
        <v/>
      </c>
      <c r="O71" s="28">
        <f>IFERROR(IF(OR($G71="",$N71=""),"",$N71/$G71),"")</f>
        <v/>
      </c>
      <c r="P71" s="15" t="n"/>
      <c r="Q71" s="24">
        <f>IF($A71="","",IF(OR($B71="",$C71="",$D71="",$E71="",$F71="",$G71="",$H71="",$I71="",$P71=""),"Eingaben ergänzen",IF(Parameter!$B$4="","Parameter prüfen",IF($P71="Zurückgestellt","Nicht einbezogen",IF($H71&lt;Parameter!$B$7,"Stundenlohn manuell prüfen",IF($G71&gt;Parameter!$B$9,"Stunden manuell prüfen",IF($P71="Entwurf","Entwurf prüfen","Plausibel")))))))</f>
        <v/>
      </c>
    </row>
    <row r="72" ht="25" customHeight="1">
      <c r="A72" s="15" t="n"/>
      <c r="B72" s="16" t="n"/>
      <c r="C72" s="17" t="n"/>
      <c r="D72" s="17" t="n"/>
      <c r="E72" s="15" t="n"/>
      <c r="F72" s="15" t="n"/>
      <c r="G72" s="31" t="n"/>
      <c r="H72" s="32" t="n"/>
      <c r="I72" s="20" t="n"/>
      <c r="J72" s="33">
        <f>IF(OR($G72="",$H72="",$I72=""),"",ROUND($G72*$H72*$I72,2))</f>
        <v/>
      </c>
      <c r="K72" s="33">
        <f>IF(OR($G72="",$H72=""),"",ROUND($G72*$H72,2))</f>
        <v/>
      </c>
      <c r="L72" s="22">
        <f>IF($A72="","",Parameter!$B$4)</f>
        <v/>
      </c>
      <c r="M72" s="33">
        <f>IF(OR($K72="",$J72="",$L72=""),"",ROUND(($K72+$J72)*$L72,2))</f>
        <v/>
      </c>
      <c r="N72" s="33">
        <f>IF(OR($K72="",$J72="",$M72=""),"",ROUND($K72+$J72+$M72,2))</f>
        <v/>
      </c>
      <c r="O72" s="33">
        <f>IFERROR(IF(OR($G72="",$N72=""),"",$N72/$G72),"")</f>
        <v/>
      </c>
      <c r="P72" s="15" t="n"/>
      <c r="Q72" s="7">
        <f>IF($A72="","",IF(OR($B72="",$C72="",$D72="",$E72="",$F72="",$G72="",$H72="",$I72="",$P72=""),"Eingaben ergänzen",IF(Parameter!$B$4="","Parameter prüfen",IF($P72="Zurückgestellt","Nicht einbezogen",IF($H72&lt;Parameter!$B$7,"Stundenlohn manuell prüfen",IF($G72&gt;Parameter!$B$9,"Stunden manuell prüfen",IF($P72="Entwurf","Entwurf prüfen","Plausibel")))))))</f>
        <v/>
      </c>
    </row>
    <row r="73" ht="25" customHeight="1">
      <c r="A73" s="15" t="n"/>
      <c r="B73" s="16" t="n"/>
      <c r="C73" s="17" t="n"/>
      <c r="D73" s="17" t="n"/>
      <c r="E73" s="15" t="n"/>
      <c r="F73" s="15" t="n"/>
      <c r="G73" s="31" t="n"/>
      <c r="H73" s="32" t="n"/>
      <c r="I73" s="20" t="n"/>
      <c r="J73" s="28">
        <f>IF(OR($G73="",$H73="",$I73=""),"",ROUND($G73*$H73*$I73,2))</f>
        <v/>
      </c>
      <c r="K73" s="28">
        <f>IF(OR($G73="",$H73=""),"",ROUND($G73*$H73,2))</f>
        <v/>
      </c>
      <c r="L73" s="23">
        <f>IF($A73="","",Parameter!$B$4)</f>
        <v/>
      </c>
      <c r="M73" s="28">
        <f>IF(OR($K73="",$J73="",$L73=""),"",ROUND(($K73+$J73)*$L73,2))</f>
        <v/>
      </c>
      <c r="N73" s="28">
        <f>IF(OR($K73="",$J73="",$M73=""),"",ROUND($K73+$J73+$M73,2))</f>
        <v/>
      </c>
      <c r="O73" s="28">
        <f>IFERROR(IF(OR($G73="",$N73=""),"",$N73/$G73),"")</f>
        <v/>
      </c>
      <c r="P73" s="15" t="n"/>
      <c r="Q73" s="24">
        <f>IF($A73="","",IF(OR($B73="",$C73="",$D73="",$E73="",$F73="",$G73="",$H73="",$I73="",$P73=""),"Eingaben ergänzen",IF(Parameter!$B$4="","Parameter prüfen",IF($P73="Zurückgestellt","Nicht einbezogen",IF($H73&lt;Parameter!$B$7,"Stundenlohn manuell prüfen",IF($G73&gt;Parameter!$B$9,"Stunden manuell prüfen",IF($P73="Entwurf","Entwurf prüfen","Plausibel")))))))</f>
        <v/>
      </c>
    </row>
    <row r="74" ht="25" customHeight="1">
      <c r="A74" s="15" t="n"/>
      <c r="B74" s="16" t="n"/>
      <c r="C74" s="17" t="n"/>
      <c r="D74" s="17" t="n"/>
      <c r="E74" s="15" t="n"/>
      <c r="F74" s="15" t="n"/>
      <c r="G74" s="31" t="n"/>
      <c r="H74" s="32" t="n"/>
      <c r="I74" s="20" t="n"/>
      <c r="J74" s="33">
        <f>IF(OR($G74="",$H74="",$I74=""),"",ROUND($G74*$H74*$I74,2))</f>
        <v/>
      </c>
      <c r="K74" s="33">
        <f>IF(OR($G74="",$H74=""),"",ROUND($G74*$H74,2))</f>
        <v/>
      </c>
      <c r="L74" s="22">
        <f>IF($A74="","",Parameter!$B$4)</f>
        <v/>
      </c>
      <c r="M74" s="33">
        <f>IF(OR($K74="",$J74="",$L74=""),"",ROUND(($K74+$J74)*$L74,2))</f>
        <v/>
      </c>
      <c r="N74" s="33">
        <f>IF(OR($K74="",$J74="",$M74=""),"",ROUND($K74+$J74+$M74,2))</f>
        <v/>
      </c>
      <c r="O74" s="33">
        <f>IFERROR(IF(OR($G74="",$N74=""),"",$N74/$G74),"")</f>
        <v/>
      </c>
      <c r="P74" s="15" t="n"/>
      <c r="Q74" s="7">
        <f>IF($A74="","",IF(OR($B74="",$C74="",$D74="",$E74="",$F74="",$G74="",$H74="",$I74="",$P74=""),"Eingaben ergänzen",IF(Parameter!$B$4="","Parameter prüfen",IF($P74="Zurückgestellt","Nicht einbezogen",IF($H74&lt;Parameter!$B$7,"Stundenlohn manuell prüfen",IF($G74&gt;Parameter!$B$9,"Stunden manuell prüfen",IF($P74="Entwurf","Entwurf prüfen","Plausibel")))))))</f>
        <v/>
      </c>
    </row>
    <row r="75" ht="25" customHeight="1">
      <c r="A75" s="15" t="n"/>
      <c r="B75" s="16" t="n"/>
      <c r="C75" s="17" t="n"/>
      <c r="D75" s="17" t="n"/>
      <c r="E75" s="15" t="n"/>
      <c r="F75" s="15" t="n"/>
      <c r="G75" s="31" t="n"/>
      <c r="H75" s="32" t="n"/>
      <c r="I75" s="20" t="n"/>
      <c r="J75" s="28">
        <f>IF(OR($G75="",$H75="",$I75=""),"",ROUND($G75*$H75*$I75,2))</f>
        <v/>
      </c>
      <c r="K75" s="28">
        <f>IF(OR($G75="",$H75=""),"",ROUND($G75*$H75,2))</f>
        <v/>
      </c>
      <c r="L75" s="23">
        <f>IF($A75="","",Parameter!$B$4)</f>
        <v/>
      </c>
      <c r="M75" s="28">
        <f>IF(OR($K75="",$J75="",$L75=""),"",ROUND(($K75+$J75)*$L75,2))</f>
        <v/>
      </c>
      <c r="N75" s="28">
        <f>IF(OR($K75="",$J75="",$M75=""),"",ROUND($K75+$J75+$M75,2))</f>
        <v/>
      </c>
      <c r="O75" s="28">
        <f>IFERROR(IF(OR($G75="",$N75=""),"",$N75/$G75),"")</f>
        <v/>
      </c>
      <c r="P75" s="15" t="n"/>
      <c r="Q75" s="24">
        <f>IF($A75="","",IF(OR($B75="",$C75="",$D75="",$E75="",$F75="",$G75="",$H75="",$I75="",$P75=""),"Eingaben ergänzen",IF(Parameter!$B$4="","Parameter prüfen",IF($P75="Zurückgestellt","Nicht einbezogen",IF($H75&lt;Parameter!$B$7,"Stundenlohn manuell prüfen",IF($G75&gt;Parameter!$B$9,"Stunden manuell prüfen",IF($P75="Entwurf","Entwurf prüfen","Plausibel")))))))</f>
        <v/>
      </c>
    </row>
    <row r="76" ht="25" customHeight="1">
      <c r="A76" s="15" t="n"/>
      <c r="B76" s="16" t="n"/>
      <c r="C76" s="17" t="n"/>
      <c r="D76" s="17" t="n"/>
      <c r="E76" s="15" t="n"/>
      <c r="F76" s="15" t="n"/>
      <c r="G76" s="31" t="n"/>
      <c r="H76" s="32" t="n"/>
      <c r="I76" s="20" t="n"/>
      <c r="J76" s="33">
        <f>IF(OR($G76="",$H76="",$I76=""),"",ROUND($G76*$H76*$I76,2))</f>
        <v/>
      </c>
      <c r="K76" s="33">
        <f>IF(OR($G76="",$H76=""),"",ROUND($G76*$H76,2))</f>
        <v/>
      </c>
      <c r="L76" s="22">
        <f>IF($A76="","",Parameter!$B$4)</f>
        <v/>
      </c>
      <c r="M76" s="33">
        <f>IF(OR($K76="",$J76="",$L76=""),"",ROUND(($K76+$J76)*$L76,2))</f>
        <v/>
      </c>
      <c r="N76" s="33">
        <f>IF(OR($K76="",$J76="",$M76=""),"",ROUND($K76+$J76+$M76,2))</f>
        <v/>
      </c>
      <c r="O76" s="33">
        <f>IFERROR(IF(OR($G76="",$N76=""),"",$N76/$G76),"")</f>
        <v/>
      </c>
      <c r="P76" s="15" t="n"/>
      <c r="Q76" s="7">
        <f>IF($A76="","",IF(OR($B76="",$C76="",$D76="",$E76="",$F76="",$G76="",$H76="",$I76="",$P76=""),"Eingaben ergänzen",IF(Parameter!$B$4="","Parameter prüfen",IF($P76="Zurückgestellt","Nicht einbezogen",IF($H76&lt;Parameter!$B$7,"Stundenlohn manuell prüfen",IF($G76&gt;Parameter!$B$9,"Stunden manuell prüfen",IF($P76="Entwurf","Entwurf prüfen","Plausibel")))))))</f>
        <v/>
      </c>
    </row>
    <row r="77" ht="25" customHeight="1">
      <c r="A77" s="15" t="n"/>
      <c r="B77" s="16" t="n"/>
      <c r="C77" s="17" t="n"/>
      <c r="D77" s="17" t="n"/>
      <c r="E77" s="15" t="n"/>
      <c r="F77" s="15" t="n"/>
      <c r="G77" s="31" t="n"/>
      <c r="H77" s="32" t="n"/>
      <c r="I77" s="20" t="n"/>
      <c r="J77" s="28">
        <f>IF(OR($G77="",$H77="",$I77=""),"",ROUND($G77*$H77*$I77,2))</f>
        <v/>
      </c>
      <c r="K77" s="28">
        <f>IF(OR($G77="",$H77=""),"",ROUND($G77*$H77,2))</f>
        <v/>
      </c>
      <c r="L77" s="23">
        <f>IF($A77="","",Parameter!$B$4)</f>
        <v/>
      </c>
      <c r="M77" s="28">
        <f>IF(OR($K77="",$J77="",$L77=""),"",ROUND(($K77+$J77)*$L77,2))</f>
        <v/>
      </c>
      <c r="N77" s="28">
        <f>IF(OR($K77="",$J77="",$M77=""),"",ROUND($K77+$J77+$M77,2))</f>
        <v/>
      </c>
      <c r="O77" s="28">
        <f>IFERROR(IF(OR($G77="",$N77=""),"",$N77/$G77),"")</f>
        <v/>
      </c>
      <c r="P77" s="15" t="n"/>
      <c r="Q77" s="24">
        <f>IF($A77="","",IF(OR($B77="",$C77="",$D77="",$E77="",$F77="",$G77="",$H77="",$I77="",$P77=""),"Eingaben ergänzen",IF(Parameter!$B$4="","Parameter prüfen",IF($P77="Zurückgestellt","Nicht einbezogen",IF($H77&lt;Parameter!$B$7,"Stundenlohn manuell prüfen",IF($G77&gt;Parameter!$B$9,"Stunden manuell prüfen",IF($P77="Entwurf","Entwurf prüfen","Plausibel")))))))</f>
        <v/>
      </c>
    </row>
    <row r="78" ht="25" customHeight="1">
      <c r="A78" s="15" t="n"/>
      <c r="B78" s="16" t="n"/>
      <c r="C78" s="17" t="n"/>
      <c r="D78" s="17" t="n"/>
      <c r="E78" s="15" t="n"/>
      <c r="F78" s="15" t="n"/>
      <c r="G78" s="31" t="n"/>
      <c r="H78" s="32" t="n"/>
      <c r="I78" s="20" t="n"/>
      <c r="J78" s="33">
        <f>IF(OR($G78="",$H78="",$I78=""),"",ROUND($G78*$H78*$I78,2))</f>
        <v/>
      </c>
      <c r="K78" s="33">
        <f>IF(OR($G78="",$H78=""),"",ROUND($G78*$H78,2))</f>
        <v/>
      </c>
      <c r="L78" s="22">
        <f>IF($A78="","",Parameter!$B$4)</f>
        <v/>
      </c>
      <c r="M78" s="33">
        <f>IF(OR($K78="",$J78="",$L78=""),"",ROUND(($K78+$J78)*$L78,2))</f>
        <v/>
      </c>
      <c r="N78" s="33">
        <f>IF(OR($K78="",$J78="",$M78=""),"",ROUND($K78+$J78+$M78,2))</f>
        <v/>
      </c>
      <c r="O78" s="33">
        <f>IFERROR(IF(OR($G78="",$N78=""),"",$N78/$G78),"")</f>
        <v/>
      </c>
      <c r="P78" s="15" t="n"/>
      <c r="Q78" s="7">
        <f>IF($A78="","",IF(OR($B78="",$C78="",$D78="",$E78="",$F78="",$G78="",$H78="",$I78="",$P78=""),"Eingaben ergänzen",IF(Parameter!$B$4="","Parameter prüfen",IF($P78="Zurückgestellt","Nicht einbezogen",IF($H78&lt;Parameter!$B$7,"Stundenlohn manuell prüfen",IF($G78&gt;Parameter!$B$9,"Stunden manuell prüfen",IF($P78="Entwurf","Entwurf prüfen","Plausibel")))))))</f>
        <v/>
      </c>
    </row>
    <row r="79" ht="25" customHeight="1">
      <c r="A79" s="15" t="n"/>
      <c r="B79" s="16" t="n"/>
      <c r="C79" s="17" t="n"/>
      <c r="D79" s="17" t="n"/>
      <c r="E79" s="15" t="n"/>
      <c r="F79" s="15" t="n"/>
      <c r="G79" s="31" t="n"/>
      <c r="H79" s="32" t="n"/>
      <c r="I79" s="20" t="n"/>
      <c r="J79" s="28">
        <f>IF(OR($G79="",$H79="",$I79=""),"",ROUND($G79*$H79*$I79,2))</f>
        <v/>
      </c>
      <c r="K79" s="28">
        <f>IF(OR($G79="",$H79=""),"",ROUND($G79*$H79,2))</f>
        <v/>
      </c>
      <c r="L79" s="23">
        <f>IF($A79="","",Parameter!$B$4)</f>
        <v/>
      </c>
      <c r="M79" s="28">
        <f>IF(OR($K79="",$J79="",$L79=""),"",ROUND(($K79+$J79)*$L79,2))</f>
        <v/>
      </c>
      <c r="N79" s="28">
        <f>IF(OR($K79="",$J79="",$M79=""),"",ROUND($K79+$J79+$M79,2))</f>
        <v/>
      </c>
      <c r="O79" s="28">
        <f>IFERROR(IF(OR($G79="",$N79=""),"",$N79/$G79),"")</f>
        <v/>
      </c>
      <c r="P79" s="15" t="n"/>
      <c r="Q79" s="24">
        <f>IF($A79="","",IF(OR($B79="",$C79="",$D79="",$E79="",$F79="",$G79="",$H79="",$I79="",$P79=""),"Eingaben ergänzen",IF(Parameter!$B$4="","Parameter prüfen",IF($P79="Zurückgestellt","Nicht einbezogen",IF($H79&lt;Parameter!$B$7,"Stundenlohn manuell prüfen",IF($G79&gt;Parameter!$B$9,"Stunden manuell prüfen",IF($P79="Entwurf","Entwurf prüfen","Plausibel")))))))</f>
        <v/>
      </c>
    </row>
    <row r="80" ht="25" customHeight="1">
      <c r="A80" s="15" t="n"/>
      <c r="B80" s="16" t="n"/>
      <c r="C80" s="17" t="n"/>
      <c r="D80" s="17" t="n"/>
      <c r="E80" s="15" t="n"/>
      <c r="F80" s="15" t="n"/>
      <c r="G80" s="31" t="n"/>
      <c r="H80" s="32" t="n"/>
      <c r="I80" s="20" t="n"/>
      <c r="J80" s="33">
        <f>IF(OR($G80="",$H80="",$I80=""),"",ROUND($G80*$H80*$I80,2))</f>
        <v/>
      </c>
      <c r="K80" s="33">
        <f>IF(OR($G80="",$H80=""),"",ROUND($G80*$H80,2))</f>
        <v/>
      </c>
      <c r="L80" s="22">
        <f>IF($A80="","",Parameter!$B$4)</f>
        <v/>
      </c>
      <c r="M80" s="33">
        <f>IF(OR($K80="",$J80="",$L80=""),"",ROUND(($K80+$J80)*$L80,2))</f>
        <v/>
      </c>
      <c r="N80" s="33">
        <f>IF(OR($K80="",$J80="",$M80=""),"",ROUND($K80+$J80+$M80,2))</f>
        <v/>
      </c>
      <c r="O80" s="33">
        <f>IFERROR(IF(OR($G80="",$N80=""),"",$N80/$G80),"")</f>
        <v/>
      </c>
      <c r="P80" s="15" t="n"/>
      <c r="Q80" s="7">
        <f>IF($A80="","",IF(OR($B80="",$C80="",$D80="",$E80="",$F80="",$G80="",$H80="",$I80="",$P80=""),"Eingaben ergänzen",IF(Parameter!$B$4="","Parameter prüfen",IF($P80="Zurückgestellt","Nicht einbezogen",IF($H80&lt;Parameter!$B$7,"Stundenlohn manuell prüfen",IF($G80&gt;Parameter!$B$9,"Stunden manuell prüfen",IF($P80="Entwurf","Entwurf prüfen","Plausibel")))))))</f>
        <v/>
      </c>
    </row>
    <row r="81" ht="25" customHeight="1">
      <c r="A81" s="15" t="n"/>
      <c r="B81" s="16" t="n"/>
      <c r="C81" s="17" t="n"/>
      <c r="D81" s="17" t="n"/>
      <c r="E81" s="15" t="n"/>
      <c r="F81" s="15" t="n"/>
      <c r="G81" s="31" t="n"/>
      <c r="H81" s="32" t="n"/>
      <c r="I81" s="20" t="n"/>
      <c r="J81" s="28">
        <f>IF(OR($G81="",$H81="",$I81=""),"",ROUND($G81*$H81*$I81,2))</f>
        <v/>
      </c>
      <c r="K81" s="28">
        <f>IF(OR($G81="",$H81=""),"",ROUND($G81*$H81,2))</f>
        <v/>
      </c>
      <c r="L81" s="23">
        <f>IF($A81="","",Parameter!$B$4)</f>
        <v/>
      </c>
      <c r="M81" s="28">
        <f>IF(OR($K81="",$J81="",$L81=""),"",ROUND(($K81+$J81)*$L81,2))</f>
        <v/>
      </c>
      <c r="N81" s="28">
        <f>IF(OR($K81="",$J81="",$M81=""),"",ROUND($K81+$J81+$M81,2))</f>
        <v/>
      </c>
      <c r="O81" s="28">
        <f>IFERROR(IF(OR($G81="",$N81=""),"",$N81/$G81),"")</f>
        <v/>
      </c>
      <c r="P81" s="15" t="n"/>
      <c r="Q81" s="24">
        <f>IF($A81="","",IF(OR($B81="",$C81="",$D81="",$E81="",$F81="",$G81="",$H81="",$I81="",$P81=""),"Eingaben ergänzen",IF(Parameter!$B$4="","Parameter prüfen",IF($P81="Zurückgestellt","Nicht einbezogen",IF($H81&lt;Parameter!$B$7,"Stundenlohn manuell prüfen",IF($G81&gt;Parameter!$B$9,"Stunden manuell prüfen",IF($P81="Entwurf","Entwurf prüfen","Plausibel")))))))</f>
        <v/>
      </c>
    </row>
    <row r="82" ht="25" customHeight="1">
      <c r="A82" s="15" t="n"/>
      <c r="B82" s="16" t="n"/>
      <c r="C82" s="17" t="n"/>
      <c r="D82" s="17" t="n"/>
      <c r="E82" s="15" t="n"/>
      <c r="F82" s="15" t="n"/>
      <c r="G82" s="31" t="n"/>
      <c r="H82" s="32" t="n"/>
      <c r="I82" s="20" t="n"/>
      <c r="J82" s="33">
        <f>IF(OR($G82="",$H82="",$I82=""),"",ROUND($G82*$H82*$I82,2))</f>
        <v/>
      </c>
      <c r="K82" s="33">
        <f>IF(OR($G82="",$H82=""),"",ROUND($G82*$H82,2))</f>
        <v/>
      </c>
      <c r="L82" s="22">
        <f>IF($A82="","",Parameter!$B$4)</f>
        <v/>
      </c>
      <c r="M82" s="33">
        <f>IF(OR($K82="",$J82="",$L82=""),"",ROUND(($K82+$J82)*$L82,2))</f>
        <v/>
      </c>
      <c r="N82" s="33">
        <f>IF(OR($K82="",$J82="",$M82=""),"",ROUND($K82+$J82+$M82,2))</f>
        <v/>
      </c>
      <c r="O82" s="33">
        <f>IFERROR(IF(OR($G82="",$N82=""),"",$N82/$G82),"")</f>
        <v/>
      </c>
      <c r="P82" s="15" t="n"/>
      <c r="Q82" s="7">
        <f>IF($A82="","",IF(OR($B82="",$C82="",$D82="",$E82="",$F82="",$G82="",$H82="",$I82="",$P82=""),"Eingaben ergänzen",IF(Parameter!$B$4="","Parameter prüfen",IF($P82="Zurückgestellt","Nicht einbezogen",IF($H82&lt;Parameter!$B$7,"Stundenlohn manuell prüfen",IF($G82&gt;Parameter!$B$9,"Stunden manuell prüfen",IF($P82="Entwurf","Entwurf prüfen","Plausibel")))))))</f>
        <v/>
      </c>
    </row>
    <row r="83" ht="25" customHeight="1">
      <c r="A83" s="15" t="n"/>
      <c r="B83" s="16" t="n"/>
      <c r="C83" s="17" t="n"/>
      <c r="D83" s="17" t="n"/>
      <c r="E83" s="15" t="n"/>
      <c r="F83" s="15" t="n"/>
      <c r="G83" s="31" t="n"/>
      <c r="H83" s="32" t="n"/>
      <c r="I83" s="20" t="n"/>
      <c r="J83" s="28">
        <f>IF(OR($G83="",$H83="",$I83=""),"",ROUND($G83*$H83*$I83,2))</f>
        <v/>
      </c>
      <c r="K83" s="28">
        <f>IF(OR($G83="",$H83=""),"",ROUND($G83*$H83,2))</f>
        <v/>
      </c>
      <c r="L83" s="23">
        <f>IF($A83="","",Parameter!$B$4)</f>
        <v/>
      </c>
      <c r="M83" s="28">
        <f>IF(OR($K83="",$J83="",$L83=""),"",ROUND(($K83+$J83)*$L83,2))</f>
        <v/>
      </c>
      <c r="N83" s="28">
        <f>IF(OR($K83="",$J83="",$M83=""),"",ROUND($K83+$J83+$M83,2))</f>
        <v/>
      </c>
      <c r="O83" s="28">
        <f>IFERROR(IF(OR($G83="",$N83=""),"",$N83/$G83),"")</f>
        <v/>
      </c>
      <c r="P83" s="15" t="n"/>
      <c r="Q83" s="24">
        <f>IF($A83="","",IF(OR($B83="",$C83="",$D83="",$E83="",$F83="",$G83="",$H83="",$I83="",$P83=""),"Eingaben ergänzen",IF(Parameter!$B$4="","Parameter prüfen",IF($P83="Zurückgestellt","Nicht einbezogen",IF($H83&lt;Parameter!$B$7,"Stundenlohn manuell prüfen",IF($G83&gt;Parameter!$B$9,"Stunden manuell prüfen",IF($P83="Entwurf","Entwurf prüfen","Plausibel")))))))</f>
        <v/>
      </c>
    </row>
    <row r="84" ht="25" customHeight="1">
      <c r="A84" s="15" t="n"/>
      <c r="B84" s="16" t="n"/>
      <c r="C84" s="17" t="n"/>
      <c r="D84" s="17" t="n"/>
      <c r="E84" s="15" t="n"/>
      <c r="F84" s="15" t="n"/>
      <c r="G84" s="31" t="n"/>
      <c r="H84" s="32" t="n"/>
      <c r="I84" s="20" t="n"/>
      <c r="J84" s="33">
        <f>IF(OR($G84="",$H84="",$I84=""),"",ROUND($G84*$H84*$I84,2))</f>
        <v/>
      </c>
      <c r="K84" s="33">
        <f>IF(OR($G84="",$H84=""),"",ROUND($G84*$H84,2))</f>
        <v/>
      </c>
      <c r="L84" s="22">
        <f>IF($A84="","",Parameter!$B$4)</f>
        <v/>
      </c>
      <c r="M84" s="33">
        <f>IF(OR($K84="",$J84="",$L84=""),"",ROUND(($K84+$J84)*$L84,2))</f>
        <v/>
      </c>
      <c r="N84" s="33">
        <f>IF(OR($K84="",$J84="",$M84=""),"",ROUND($K84+$J84+$M84,2))</f>
        <v/>
      </c>
      <c r="O84" s="33">
        <f>IFERROR(IF(OR($G84="",$N84=""),"",$N84/$G84),"")</f>
        <v/>
      </c>
      <c r="P84" s="15" t="n"/>
      <c r="Q84" s="7">
        <f>IF($A84="","",IF(OR($B84="",$C84="",$D84="",$E84="",$F84="",$G84="",$H84="",$I84="",$P84=""),"Eingaben ergänzen",IF(Parameter!$B$4="","Parameter prüfen",IF($P84="Zurückgestellt","Nicht einbezogen",IF($H84&lt;Parameter!$B$7,"Stundenlohn manuell prüfen",IF($G84&gt;Parameter!$B$9,"Stunden manuell prüfen",IF($P84="Entwurf","Entwurf prüfen","Plausibel")))))))</f>
        <v/>
      </c>
    </row>
    <row r="85" ht="25" customHeight="1">
      <c r="A85" s="15" t="n"/>
      <c r="B85" s="16" t="n"/>
      <c r="C85" s="17" t="n"/>
      <c r="D85" s="17" t="n"/>
      <c r="E85" s="15" t="n"/>
      <c r="F85" s="15" t="n"/>
      <c r="G85" s="31" t="n"/>
      <c r="H85" s="32" t="n"/>
      <c r="I85" s="20" t="n"/>
      <c r="J85" s="28">
        <f>IF(OR($G85="",$H85="",$I85=""),"",ROUND($G85*$H85*$I85,2))</f>
        <v/>
      </c>
      <c r="K85" s="28">
        <f>IF(OR($G85="",$H85=""),"",ROUND($G85*$H85,2))</f>
        <v/>
      </c>
      <c r="L85" s="23">
        <f>IF($A85="","",Parameter!$B$4)</f>
        <v/>
      </c>
      <c r="M85" s="28">
        <f>IF(OR($K85="",$J85="",$L85=""),"",ROUND(($K85+$J85)*$L85,2))</f>
        <v/>
      </c>
      <c r="N85" s="28">
        <f>IF(OR($K85="",$J85="",$M85=""),"",ROUND($K85+$J85+$M85,2))</f>
        <v/>
      </c>
      <c r="O85" s="28">
        <f>IFERROR(IF(OR($G85="",$N85=""),"",$N85/$G85),"")</f>
        <v/>
      </c>
      <c r="P85" s="15" t="n"/>
      <c r="Q85" s="24">
        <f>IF($A85="","",IF(OR($B85="",$C85="",$D85="",$E85="",$F85="",$G85="",$H85="",$I85="",$P85=""),"Eingaben ergänzen",IF(Parameter!$B$4="","Parameter prüfen",IF($P85="Zurückgestellt","Nicht einbezogen",IF($H85&lt;Parameter!$B$7,"Stundenlohn manuell prüfen",IF($G85&gt;Parameter!$B$9,"Stunden manuell prüfen",IF($P85="Entwurf","Entwurf prüfen","Plausibel")))))))</f>
        <v/>
      </c>
    </row>
    <row r="86" ht="25" customHeight="1">
      <c r="A86" s="15" t="n"/>
      <c r="B86" s="16" t="n"/>
      <c r="C86" s="17" t="n"/>
      <c r="D86" s="17" t="n"/>
      <c r="E86" s="15" t="n"/>
      <c r="F86" s="15" t="n"/>
      <c r="G86" s="31" t="n"/>
      <c r="H86" s="32" t="n"/>
      <c r="I86" s="20" t="n"/>
      <c r="J86" s="33">
        <f>IF(OR($G86="",$H86="",$I86=""),"",ROUND($G86*$H86*$I86,2))</f>
        <v/>
      </c>
      <c r="K86" s="33">
        <f>IF(OR($G86="",$H86=""),"",ROUND($G86*$H86,2))</f>
        <v/>
      </c>
      <c r="L86" s="22">
        <f>IF($A86="","",Parameter!$B$4)</f>
        <v/>
      </c>
      <c r="M86" s="33">
        <f>IF(OR($K86="",$J86="",$L86=""),"",ROUND(($K86+$J86)*$L86,2))</f>
        <v/>
      </c>
      <c r="N86" s="33">
        <f>IF(OR($K86="",$J86="",$M86=""),"",ROUND($K86+$J86+$M86,2))</f>
        <v/>
      </c>
      <c r="O86" s="33">
        <f>IFERROR(IF(OR($G86="",$N86=""),"",$N86/$G86),"")</f>
        <v/>
      </c>
      <c r="P86" s="15" t="n"/>
      <c r="Q86" s="7">
        <f>IF($A86="","",IF(OR($B86="",$C86="",$D86="",$E86="",$F86="",$G86="",$H86="",$I86="",$P86=""),"Eingaben ergänzen",IF(Parameter!$B$4="","Parameter prüfen",IF($P86="Zurückgestellt","Nicht einbezogen",IF($H86&lt;Parameter!$B$7,"Stundenlohn manuell prüfen",IF($G86&gt;Parameter!$B$9,"Stunden manuell prüfen",IF($P86="Entwurf","Entwurf prüfen","Plausibel")))))))</f>
        <v/>
      </c>
    </row>
    <row r="87" ht="25" customHeight="1">
      <c r="A87" s="15" t="n"/>
      <c r="B87" s="16" t="n"/>
      <c r="C87" s="17" t="n"/>
      <c r="D87" s="17" t="n"/>
      <c r="E87" s="15" t="n"/>
      <c r="F87" s="15" t="n"/>
      <c r="G87" s="31" t="n"/>
      <c r="H87" s="32" t="n"/>
      <c r="I87" s="20" t="n"/>
      <c r="J87" s="28">
        <f>IF(OR($G87="",$H87="",$I87=""),"",ROUND($G87*$H87*$I87,2))</f>
        <v/>
      </c>
      <c r="K87" s="28">
        <f>IF(OR($G87="",$H87=""),"",ROUND($G87*$H87,2))</f>
        <v/>
      </c>
      <c r="L87" s="23">
        <f>IF($A87="","",Parameter!$B$4)</f>
        <v/>
      </c>
      <c r="M87" s="28">
        <f>IF(OR($K87="",$J87="",$L87=""),"",ROUND(($K87+$J87)*$L87,2))</f>
        <v/>
      </c>
      <c r="N87" s="28">
        <f>IF(OR($K87="",$J87="",$M87=""),"",ROUND($K87+$J87+$M87,2))</f>
        <v/>
      </c>
      <c r="O87" s="28">
        <f>IFERROR(IF(OR($G87="",$N87=""),"",$N87/$G87),"")</f>
        <v/>
      </c>
      <c r="P87" s="15" t="n"/>
      <c r="Q87" s="24">
        <f>IF($A87="","",IF(OR($B87="",$C87="",$D87="",$E87="",$F87="",$G87="",$H87="",$I87="",$P87=""),"Eingaben ergänzen",IF(Parameter!$B$4="","Parameter prüfen",IF($P87="Zurückgestellt","Nicht einbezogen",IF($H87&lt;Parameter!$B$7,"Stundenlohn manuell prüfen",IF($G87&gt;Parameter!$B$9,"Stunden manuell prüfen",IF($P87="Entwurf","Entwurf prüfen","Plausibel")))))))</f>
        <v/>
      </c>
    </row>
    <row r="88" ht="25" customHeight="1">
      <c r="A88" s="15" t="n"/>
      <c r="B88" s="16" t="n"/>
      <c r="C88" s="17" t="n"/>
      <c r="D88" s="17" t="n"/>
      <c r="E88" s="15" t="n"/>
      <c r="F88" s="15" t="n"/>
      <c r="G88" s="31" t="n"/>
      <c r="H88" s="32" t="n"/>
      <c r="I88" s="20" t="n"/>
      <c r="J88" s="33">
        <f>IF(OR($G88="",$H88="",$I88=""),"",ROUND($G88*$H88*$I88,2))</f>
        <v/>
      </c>
      <c r="K88" s="33">
        <f>IF(OR($G88="",$H88=""),"",ROUND($G88*$H88,2))</f>
        <v/>
      </c>
      <c r="L88" s="22">
        <f>IF($A88="","",Parameter!$B$4)</f>
        <v/>
      </c>
      <c r="M88" s="33">
        <f>IF(OR($K88="",$J88="",$L88=""),"",ROUND(($K88+$J88)*$L88,2))</f>
        <v/>
      </c>
      <c r="N88" s="33">
        <f>IF(OR($K88="",$J88="",$M88=""),"",ROUND($K88+$J88+$M88,2))</f>
        <v/>
      </c>
      <c r="O88" s="33">
        <f>IFERROR(IF(OR($G88="",$N88=""),"",$N88/$G88),"")</f>
        <v/>
      </c>
      <c r="P88" s="15" t="n"/>
      <c r="Q88" s="7">
        <f>IF($A88="","",IF(OR($B88="",$C88="",$D88="",$E88="",$F88="",$G88="",$H88="",$I88="",$P88=""),"Eingaben ergänzen",IF(Parameter!$B$4="","Parameter prüfen",IF($P88="Zurückgestellt","Nicht einbezogen",IF($H88&lt;Parameter!$B$7,"Stundenlohn manuell prüfen",IF($G88&gt;Parameter!$B$9,"Stunden manuell prüfen",IF($P88="Entwurf","Entwurf prüfen","Plausibel")))))))</f>
        <v/>
      </c>
    </row>
    <row r="89" ht="25" customHeight="1">
      <c r="A89" s="15" t="n"/>
      <c r="B89" s="16" t="n"/>
      <c r="C89" s="17" t="n"/>
      <c r="D89" s="17" t="n"/>
      <c r="E89" s="15" t="n"/>
      <c r="F89" s="15" t="n"/>
      <c r="G89" s="31" t="n"/>
      <c r="H89" s="32" t="n"/>
      <c r="I89" s="20" t="n"/>
      <c r="J89" s="28">
        <f>IF(OR($G89="",$H89="",$I89=""),"",ROUND($G89*$H89*$I89,2))</f>
        <v/>
      </c>
      <c r="K89" s="28">
        <f>IF(OR($G89="",$H89=""),"",ROUND($G89*$H89,2))</f>
        <v/>
      </c>
      <c r="L89" s="23">
        <f>IF($A89="","",Parameter!$B$4)</f>
        <v/>
      </c>
      <c r="M89" s="28">
        <f>IF(OR($K89="",$J89="",$L89=""),"",ROUND(($K89+$J89)*$L89,2))</f>
        <v/>
      </c>
      <c r="N89" s="28">
        <f>IF(OR($K89="",$J89="",$M89=""),"",ROUND($K89+$J89+$M89,2))</f>
        <v/>
      </c>
      <c r="O89" s="28">
        <f>IFERROR(IF(OR($G89="",$N89=""),"",$N89/$G89),"")</f>
        <v/>
      </c>
      <c r="P89" s="15" t="n"/>
      <c r="Q89" s="24">
        <f>IF($A89="","",IF(OR($B89="",$C89="",$D89="",$E89="",$F89="",$G89="",$H89="",$I89="",$P89=""),"Eingaben ergänzen",IF(Parameter!$B$4="","Parameter prüfen",IF($P89="Zurückgestellt","Nicht einbezogen",IF($H89&lt;Parameter!$B$7,"Stundenlohn manuell prüfen",IF($G89&gt;Parameter!$B$9,"Stunden manuell prüfen",IF($P89="Entwurf","Entwurf prüfen","Plausibel")))))))</f>
        <v/>
      </c>
    </row>
    <row r="90" ht="25" customHeight="1">
      <c r="A90" s="15" t="n"/>
      <c r="B90" s="16" t="n"/>
      <c r="C90" s="17" t="n"/>
      <c r="D90" s="17" t="n"/>
      <c r="E90" s="15" t="n"/>
      <c r="F90" s="15" t="n"/>
      <c r="G90" s="31" t="n"/>
      <c r="H90" s="32" t="n"/>
      <c r="I90" s="20" t="n"/>
      <c r="J90" s="33">
        <f>IF(OR($G90="",$H90="",$I90=""),"",ROUND($G90*$H90*$I90,2))</f>
        <v/>
      </c>
      <c r="K90" s="33">
        <f>IF(OR($G90="",$H90=""),"",ROUND($G90*$H90,2))</f>
        <v/>
      </c>
      <c r="L90" s="22">
        <f>IF($A90="","",Parameter!$B$4)</f>
        <v/>
      </c>
      <c r="M90" s="33">
        <f>IF(OR($K90="",$J90="",$L90=""),"",ROUND(($K90+$J90)*$L90,2))</f>
        <v/>
      </c>
      <c r="N90" s="33">
        <f>IF(OR($K90="",$J90="",$M90=""),"",ROUND($K90+$J90+$M90,2))</f>
        <v/>
      </c>
      <c r="O90" s="33">
        <f>IFERROR(IF(OR($G90="",$N90=""),"",$N90/$G90),"")</f>
        <v/>
      </c>
      <c r="P90" s="15" t="n"/>
      <c r="Q90" s="7">
        <f>IF($A90="","",IF(OR($B90="",$C90="",$D90="",$E90="",$F90="",$G90="",$H90="",$I90="",$P90=""),"Eingaben ergänzen",IF(Parameter!$B$4="","Parameter prüfen",IF($P90="Zurückgestellt","Nicht einbezogen",IF($H90&lt;Parameter!$B$7,"Stundenlohn manuell prüfen",IF($G90&gt;Parameter!$B$9,"Stunden manuell prüfen",IF($P90="Entwurf","Entwurf prüfen","Plausibel")))))))</f>
        <v/>
      </c>
    </row>
    <row r="91" ht="25" customHeight="1">
      <c r="A91" s="15" t="n"/>
      <c r="B91" s="16" t="n"/>
      <c r="C91" s="17" t="n"/>
      <c r="D91" s="17" t="n"/>
      <c r="E91" s="15" t="n"/>
      <c r="F91" s="15" t="n"/>
      <c r="G91" s="31" t="n"/>
      <c r="H91" s="32" t="n"/>
      <c r="I91" s="20" t="n"/>
      <c r="J91" s="28">
        <f>IF(OR($G91="",$H91="",$I91=""),"",ROUND($G91*$H91*$I91,2))</f>
        <v/>
      </c>
      <c r="K91" s="28">
        <f>IF(OR($G91="",$H91=""),"",ROUND($G91*$H91,2))</f>
        <v/>
      </c>
      <c r="L91" s="23">
        <f>IF($A91="","",Parameter!$B$4)</f>
        <v/>
      </c>
      <c r="M91" s="28">
        <f>IF(OR($K91="",$J91="",$L91=""),"",ROUND(($K91+$J91)*$L91,2))</f>
        <v/>
      </c>
      <c r="N91" s="28">
        <f>IF(OR($K91="",$J91="",$M91=""),"",ROUND($K91+$J91+$M91,2))</f>
        <v/>
      </c>
      <c r="O91" s="28">
        <f>IFERROR(IF(OR($G91="",$N91=""),"",$N91/$G91),"")</f>
        <v/>
      </c>
      <c r="P91" s="15" t="n"/>
      <c r="Q91" s="24">
        <f>IF($A91="","",IF(OR($B91="",$C91="",$D91="",$E91="",$F91="",$G91="",$H91="",$I91="",$P91=""),"Eingaben ergänzen",IF(Parameter!$B$4="","Parameter prüfen",IF($P91="Zurückgestellt","Nicht einbezogen",IF($H91&lt;Parameter!$B$7,"Stundenlohn manuell prüfen",IF($G91&gt;Parameter!$B$9,"Stunden manuell prüfen",IF($P91="Entwurf","Entwurf prüfen","Plausibel")))))))</f>
        <v/>
      </c>
    </row>
    <row r="92" ht="25" customHeight="1">
      <c r="A92" s="15" t="n"/>
      <c r="B92" s="16" t="n"/>
      <c r="C92" s="17" t="n"/>
      <c r="D92" s="17" t="n"/>
      <c r="E92" s="15" t="n"/>
      <c r="F92" s="15" t="n"/>
      <c r="G92" s="31" t="n"/>
      <c r="H92" s="32" t="n"/>
      <c r="I92" s="20" t="n"/>
      <c r="J92" s="33">
        <f>IF(OR($G92="",$H92="",$I92=""),"",ROUND($G92*$H92*$I92,2))</f>
        <v/>
      </c>
      <c r="K92" s="33">
        <f>IF(OR($G92="",$H92=""),"",ROUND($G92*$H92,2))</f>
        <v/>
      </c>
      <c r="L92" s="22">
        <f>IF($A92="","",Parameter!$B$4)</f>
        <v/>
      </c>
      <c r="M92" s="33">
        <f>IF(OR($K92="",$J92="",$L92=""),"",ROUND(($K92+$J92)*$L92,2))</f>
        <v/>
      </c>
      <c r="N92" s="33">
        <f>IF(OR($K92="",$J92="",$M92=""),"",ROUND($K92+$J92+$M92,2))</f>
        <v/>
      </c>
      <c r="O92" s="33">
        <f>IFERROR(IF(OR($G92="",$N92=""),"",$N92/$G92),"")</f>
        <v/>
      </c>
      <c r="P92" s="15" t="n"/>
      <c r="Q92" s="7">
        <f>IF($A92="","",IF(OR($B92="",$C92="",$D92="",$E92="",$F92="",$G92="",$H92="",$I92="",$P92=""),"Eingaben ergänzen",IF(Parameter!$B$4="","Parameter prüfen",IF($P92="Zurückgestellt","Nicht einbezogen",IF($H92&lt;Parameter!$B$7,"Stundenlohn manuell prüfen",IF($G92&gt;Parameter!$B$9,"Stunden manuell prüfen",IF($P92="Entwurf","Entwurf prüfen","Plausibel")))))))</f>
        <v/>
      </c>
    </row>
    <row r="93" ht="25" customHeight="1">
      <c r="A93" s="15" t="n"/>
      <c r="B93" s="16" t="n"/>
      <c r="C93" s="17" t="n"/>
      <c r="D93" s="17" t="n"/>
      <c r="E93" s="15" t="n"/>
      <c r="F93" s="15" t="n"/>
      <c r="G93" s="31" t="n"/>
      <c r="H93" s="32" t="n"/>
      <c r="I93" s="20" t="n"/>
      <c r="J93" s="28">
        <f>IF(OR($G93="",$H93="",$I93=""),"",ROUND($G93*$H93*$I93,2))</f>
        <v/>
      </c>
      <c r="K93" s="28">
        <f>IF(OR($G93="",$H93=""),"",ROUND($G93*$H93,2))</f>
        <v/>
      </c>
      <c r="L93" s="23">
        <f>IF($A93="","",Parameter!$B$4)</f>
        <v/>
      </c>
      <c r="M93" s="28">
        <f>IF(OR($K93="",$J93="",$L93=""),"",ROUND(($K93+$J93)*$L93,2))</f>
        <v/>
      </c>
      <c r="N93" s="28">
        <f>IF(OR($K93="",$J93="",$M93=""),"",ROUND($K93+$J93+$M93,2))</f>
        <v/>
      </c>
      <c r="O93" s="28">
        <f>IFERROR(IF(OR($G93="",$N93=""),"",$N93/$G93),"")</f>
        <v/>
      </c>
      <c r="P93" s="15" t="n"/>
      <c r="Q93" s="24">
        <f>IF($A93="","",IF(OR($B93="",$C93="",$D93="",$E93="",$F93="",$G93="",$H93="",$I93="",$P93=""),"Eingaben ergänzen",IF(Parameter!$B$4="","Parameter prüfen",IF($P93="Zurückgestellt","Nicht einbezogen",IF($H93&lt;Parameter!$B$7,"Stundenlohn manuell prüfen",IF($G93&gt;Parameter!$B$9,"Stunden manuell prüfen",IF($P93="Entwurf","Entwurf prüfen","Plausibel")))))))</f>
        <v/>
      </c>
    </row>
    <row r="94" ht="25" customHeight="1">
      <c r="A94" s="15" t="n"/>
      <c r="B94" s="16" t="n"/>
      <c r="C94" s="17" t="n"/>
      <c r="D94" s="17" t="n"/>
      <c r="E94" s="15" t="n"/>
      <c r="F94" s="15" t="n"/>
      <c r="G94" s="31" t="n"/>
      <c r="H94" s="32" t="n"/>
      <c r="I94" s="20" t="n"/>
      <c r="J94" s="33">
        <f>IF(OR($G94="",$H94="",$I94=""),"",ROUND($G94*$H94*$I94,2))</f>
        <v/>
      </c>
      <c r="K94" s="33">
        <f>IF(OR($G94="",$H94=""),"",ROUND($G94*$H94,2))</f>
        <v/>
      </c>
      <c r="L94" s="22">
        <f>IF($A94="","",Parameter!$B$4)</f>
        <v/>
      </c>
      <c r="M94" s="33">
        <f>IF(OR($K94="",$J94="",$L94=""),"",ROUND(($K94+$J94)*$L94,2))</f>
        <v/>
      </c>
      <c r="N94" s="33">
        <f>IF(OR($K94="",$J94="",$M94=""),"",ROUND($K94+$J94+$M94,2))</f>
        <v/>
      </c>
      <c r="O94" s="33">
        <f>IFERROR(IF(OR($G94="",$N94=""),"",$N94/$G94),"")</f>
        <v/>
      </c>
      <c r="P94" s="15" t="n"/>
      <c r="Q94" s="7">
        <f>IF($A94="","",IF(OR($B94="",$C94="",$D94="",$E94="",$F94="",$G94="",$H94="",$I94="",$P94=""),"Eingaben ergänzen",IF(Parameter!$B$4="","Parameter prüfen",IF($P94="Zurückgestellt","Nicht einbezogen",IF($H94&lt;Parameter!$B$7,"Stundenlohn manuell prüfen",IF($G94&gt;Parameter!$B$9,"Stunden manuell prüfen",IF($P94="Entwurf","Entwurf prüfen","Plausibel")))))))</f>
        <v/>
      </c>
    </row>
    <row r="95" ht="25" customHeight="1">
      <c r="A95" s="15" t="n"/>
      <c r="B95" s="16" t="n"/>
      <c r="C95" s="17" t="n"/>
      <c r="D95" s="17" t="n"/>
      <c r="E95" s="15" t="n"/>
      <c r="F95" s="15" t="n"/>
      <c r="G95" s="31" t="n"/>
      <c r="H95" s="32" t="n"/>
      <c r="I95" s="20" t="n"/>
      <c r="J95" s="28">
        <f>IF(OR($G95="",$H95="",$I95=""),"",ROUND($G95*$H95*$I95,2))</f>
        <v/>
      </c>
      <c r="K95" s="28">
        <f>IF(OR($G95="",$H95=""),"",ROUND($G95*$H95,2))</f>
        <v/>
      </c>
      <c r="L95" s="23">
        <f>IF($A95="","",Parameter!$B$4)</f>
        <v/>
      </c>
      <c r="M95" s="28">
        <f>IF(OR($K95="",$J95="",$L95=""),"",ROUND(($K95+$J95)*$L95,2))</f>
        <v/>
      </c>
      <c r="N95" s="28">
        <f>IF(OR($K95="",$J95="",$M95=""),"",ROUND($K95+$J95+$M95,2))</f>
        <v/>
      </c>
      <c r="O95" s="28">
        <f>IFERROR(IF(OR($G95="",$N95=""),"",$N95/$G95),"")</f>
        <v/>
      </c>
      <c r="P95" s="15" t="n"/>
      <c r="Q95" s="24">
        <f>IF($A95="","",IF(OR($B95="",$C95="",$D95="",$E95="",$F95="",$G95="",$H95="",$I95="",$P95=""),"Eingaben ergänzen",IF(Parameter!$B$4="","Parameter prüfen",IF($P95="Zurückgestellt","Nicht einbezogen",IF($H95&lt;Parameter!$B$7,"Stundenlohn manuell prüfen",IF($G95&gt;Parameter!$B$9,"Stunden manuell prüfen",IF($P95="Entwurf","Entwurf prüfen","Plausibel")))))))</f>
        <v/>
      </c>
    </row>
    <row r="96" ht="25" customHeight="1">
      <c r="A96" s="15" t="n"/>
      <c r="B96" s="16" t="n"/>
      <c r="C96" s="17" t="n"/>
      <c r="D96" s="17" t="n"/>
      <c r="E96" s="15" t="n"/>
      <c r="F96" s="15" t="n"/>
      <c r="G96" s="31" t="n"/>
      <c r="H96" s="32" t="n"/>
      <c r="I96" s="20" t="n"/>
      <c r="J96" s="33">
        <f>IF(OR($G96="",$H96="",$I96=""),"",ROUND($G96*$H96*$I96,2))</f>
        <v/>
      </c>
      <c r="K96" s="33">
        <f>IF(OR($G96="",$H96=""),"",ROUND($G96*$H96,2))</f>
        <v/>
      </c>
      <c r="L96" s="22">
        <f>IF($A96="","",Parameter!$B$4)</f>
        <v/>
      </c>
      <c r="M96" s="33">
        <f>IF(OR($K96="",$J96="",$L96=""),"",ROUND(($K96+$J96)*$L96,2))</f>
        <v/>
      </c>
      <c r="N96" s="33">
        <f>IF(OR($K96="",$J96="",$M96=""),"",ROUND($K96+$J96+$M96,2))</f>
        <v/>
      </c>
      <c r="O96" s="33">
        <f>IFERROR(IF(OR($G96="",$N96=""),"",$N96/$G96),"")</f>
        <v/>
      </c>
      <c r="P96" s="15" t="n"/>
      <c r="Q96" s="7">
        <f>IF($A96="","",IF(OR($B96="",$C96="",$D96="",$E96="",$F96="",$G96="",$H96="",$I96="",$P96=""),"Eingaben ergänzen",IF(Parameter!$B$4="","Parameter prüfen",IF($P96="Zurückgestellt","Nicht einbezogen",IF($H96&lt;Parameter!$B$7,"Stundenlohn manuell prüfen",IF($G96&gt;Parameter!$B$9,"Stunden manuell prüfen",IF($P96="Entwurf","Entwurf prüfen","Plausibel")))))))</f>
        <v/>
      </c>
    </row>
    <row r="97" ht="25" customHeight="1">
      <c r="A97" s="15" t="n"/>
      <c r="B97" s="16" t="n"/>
      <c r="C97" s="17" t="n"/>
      <c r="D97" s="17" t="n"/>
      <c r="E97" s="15" t="n"/>
      <c r="F97" s="15" t="n"/>
      <c r="G97" s="31" t="n"/>
      <c r="H97" s="32" t="n"/>
      <c r="I97" s="20" t="n"/>
      <c r="J97" s="28">
        <f>IF(OR($G97="",$H97="",$I97=""),"",ROUND($G97*$H97*$I97,2))</f>
        <v/>
      </c>
      <c r="K97" s="28">
        <f>IF(OR($G97="",$H97=""),"",ROUND($G97*$H97,2))</f>
        <v/>
      </c>
      <c r="L97" s="23">
        <f>IF($A97="","",Parameter!$B$4)</f>
        <v/>
      </c>
      <c r="M97" s="28">
        <f>IF(OR($K97="",$J97="",$L97=""),"",ROUND(($K97+$J97)*$L97,2))</f>
        <v/>
      </c>
      <c r="N97" s="28">
        <f>IF(OR($K97="",$J97="",$M97=""),"",ROUND($K97+$J97+$M97,2))</f>
        <v/>
      </c>
      <c r="O97" s="28">
        <f>IFERROR(IF(OR($G97="",$N97=""),"",$N97/$G97),"")</f>
        <v/>
      </c>
      <c r="P97" s="15" t="n"/>
      <c r="Q97" s="24">
        <f>IF($A97="","",IF(OR($B97="",$C97="",$D97="",$E97="",$F97="",$G97="",$H97="",$I97="",$P97=""),"Eingaben ergänzen",IF(Parameter!$B$4="","Parameter prüfen",IF($P97="Zurückgestellt","Nicht einbezogen",IF($H97&lt;Parameter!$B$7,"Stundenlohn manuell prüfen",IF($G97&gt;Parameter!$B$9,"Stunden manuell prüfen",IF($P97="Entwurf","Entwurf prüfen","Plausibel")))))))</f>
        <v/>
      </c>
    </row>
    <row r="98" ht="25" customHeight="1">
      <c r="A98" s="15" t="n"/>
      <c r="B98" s="16" t="n"/>
      <c r="C98" s="17" t="n"/>
      <c r="D98" s="17" t="n"/>
      <c r="E98" s="15" t="n"/>
      <c r="F98" s="15" t="n"/>
      <c r="G98" s="31" t="n"/>
      <c r="H98" s="32" t="n"/>
      <c r="I98" s="20" t="n"/>
      <c r="J98" s="33">
        <f>IF(OR($G98="",$H98="",$I98=""),"",ROUND($G98*$H98*$I98,2))</f>
        <v/>
      </c>
      <c r="K98" s="33">
        <f>IF(OR($G98="",$H98=""),"",ROUND($G98*$H98,2))</f>
        <v/>
      </c>
      <c r="L98" s="22">
        <f>IF($A98="","",Parameter!$B$4)</f>
        <v/>
      </c>
      <c r="M98" s="33">
        <f>IF(OR($K98="",$J98="",$L98=""),"",ROUND(($K98+$J98)*$L98,2))</f>
        <v/>
      </c>
      <c r="N98" s="33">
        <f>IF(OR($K98="",$J98="",$M98=""),"",ROUND($K98+$J98+$M98,2))</f>
        <v/>
      </c>
      <c r="O98" s="33">
        <f>IFERROR(IF(OR($G98="",$N98=""),"",$N98/$G98),"")</f>
        <v/>
      </c>
      <c r="P98" s="15" t="n"/>
      <c r="Q98" s="7">
        <f>IF($A98="","",IF(OR($B98="",$C98="",$D98="",$E98="",$F98="",$G98="",$H98="",$I98="",$P98=""),"Eingaben ergänzen",IF(Parameter!$B$4="","Parameter prüfen",IF($P98="Zurückgestellt","Nicht einbezogen",IF($H98&lt;Parameter!$B$7,"Stundenlohn manuell prüfen",IF($G98&gt;Parameter!$B$9,"Stunden manuell prüfen",IF($P98="Entwurf","Entwurf prüfen","Plausibel")))))))</f>
        <v/>
      </c>
    </row>
    <row r="99" ht="25" customHeight="1">
      <c r="A99" s="15" t="n"/>
      <c r="B99" s="16" t="n"/>
      <c r="C99" s="17" t="n"/>
      <c r="D99" s="17" t="n"/>
      <c r="E99" s="15" t="n"/>
      <c r="F99" s="15" t="n"/>
      <c r="G99" s="31" t="n"/>
      <c r="H99" s="32" t="n"/>
      <c r="I99" s="20" t="n"/>
      <c r="J99" s="28">
        <f>IF(OR($G99="",$H99="",$I99=""),"",ROUND($G99*$H99*$I99,2))</f>
        <v/>
      </c>
      <c r="K99" s="28">
        <f>IF(OR($G99="",$H99=""),"",ROUND($G99*$H99,2))</f>
        <v/>
      </c>
      <c r="L99" s="23">
        <f>IF($A99="","",Parameter!$B$4)</f>
        <v/>
      </c>
      <c r="M99" s="28">
        <f>IF(OR($K99="",$J99="",$L99=""),"",ROUND(($K99+$J99)*$L99,2))</f>
        <v/>
      </c>
      <c r="N99" s="28">
        <f>IF(OR($K99="",$J99="",$M99=""),"",ROUND($K99+$J99+$M99,2))</f>
        <v/>
      </c>
      <c r="O99" s="28">
        <f>IFERROR(IF(OR($G99="",$N99=""),"",$N99/$G99),"")</f>
        <v/>
      </c>
      <c r="P99" s="15" t="n"/>
      <c r="Q99" s="24">
        <f>IF($A99="","",IF(OR($B99="",$C99="",$D99="",$E99="",$F99="",$G99="",$H99="",$I99="",$P99=""),"Eingaben ergänzen",IF(Parameter!$B$4="","Parameter prüfen",IF($P99="Zurückgestellt","Nicht einbezogen",IF($H99&lt;Parameter!$B$7,"Stundenlohn manuell prüfen",IF($G99&gt;Parameter!$B$9,"Stunden manuell prüfen",IF($P99="Entwurf","Entwurf prüfen","Plausibel")))))))</f>
        <v/>
      </c>
    </row>
    <row r="100" ht="25" customHeight="1">
      <c r="A100" s="15" t="n"/>
      <c r="B100" s="16" t="n"/>
      <c r="C100" s="17" t="n"/>
      <c r="D100" s="17" t="n"/>
      <c r="E100" s="15" t="n"/>
      <c r="F100" s="15" t="n"/>
      <c r="G100" s="31" t="n"/>
      <c r="H100" s="32" t="n"/>
      <c r="I100" s="20" t="n"/>
      <c r="J100" s="33">
        <f>IF(OR($G100="",$H100="",$I100=""),"",ROUND($G100*$H100*$I100,2))</f>
        <v/>
      </c>
      <c r="K100" s="33">
        <f>IF(OR($G100="",$H100=""),"",ROUND($G100*$H100,2))</f>
        <v/>
      </c>
      <c r="L100" s="22">
        <f>IF($A100="","",Parameter!$B$4)</f>
        <v/>
      </c>
      <c r="M100" s="33">
        <f>IF(OR($K100="",$J100="",$L100=""),"",ROUND(($K100+$J100)*$L100,2))</f>
        <v/>
      </c>
      <c r="N100" s="33">
        <f>IF(OR($K100="",$J100="",$M100=""),"",ROUND($K100+$J100+$M100,2))</f>
        <v/>
      </c>
      <c r="O100" s="33">
        <f>IFERROR(IF(OR($G100="",$N100=""),"",$N100/$G100),"")</f>
        <v/>
      </c>
      <c r="P100" s="15" t="n"/>
      <c r="Q100" s="7">
        <f>IF($A100="","",IF(OR($B100="",$C100="",$D100="",$E100="",$F100="",$G100="",$H100="",$I100="",$P100=""),"Eingaben ergänzen",IF(Parameter!$B$4="","Parameter prüfen",IF($P100="Zurückgestellt","Nicht einbezogen",IF($H100&lt;Parameter!$B$7,"Stundenlohn manuell prüfen",IF($G100&gt;Parameter!$B$9,"Stunden manuell prüfen",IF($P100="Entwurf","Entwurf prüfen","Plausibel")))))))</f>
        <v/>
      </c>
    </row>
    <row r="101" ht="25" customHeight="1">
      <c r="A101" s="15" t="n"/>
      <c r="B101" s="16" t="n"/>
      <c r="C101" s="17" t="n"/>
      <c r="D101" s="17" t="n"/>
      <c r="E101" s="15" t="n"/>
      <c r="F101" s="15" t="n"/>
      <c r="G101" s="31" t="n"/>
      <c r="H101" s="32" t="n"/>
      <c r="I101" s="20" t="n"/>
      <c r="J101" s="28">
        <f>IF(OR($G101="",$H101="",$I101=""),"",ROUND($G101*$H101*$I101,2))</f>
        <v/>
      </c>
      <c r="K101" s="28">
        <f>IF(OR($G101="",$H101=""),"",ROUND($G101*$H101,2))</f>
        <v/>
      </c>
      <c r="L101" s="23">
        <f>IF($A101="","",Parameter!$B$4)</f>
        <v/>
      </c>
      <c r="M101" s="28">
        <f>IF(OR($K101="",$J101="",$L101=""),"",ROUND(($K101+$J101)*$L101,2))</f>
        <v/>
      </c>
      <c r="N101" s="28">
        <f>IF(OR($K101="",$J101="",$M101=""),"",ROUND($K101+$J101+$M101,2))</f>
        <v/>
      </c>
      <c r="O101" s="28">
        <f>IFERROR(IF(OR($G101="",$N101=""),"",$N101/$G101),"")</f>
        <v/>
      </c>
      <c r="P101" s="15" t="n"/>
      <c r="Q101" s="24">
        <f>IF($A101="","",IF(OR($B101="",$C101="",$D101="",$E101="",$F101="",$G101="",$H101="",$I101="",$P101=""),"Eingaben ergänzen",IF(Parameter!$B$4="","Parameter prüfen",IF($P101="Zurückgestellt","Nicht einbezogen",IF($H101&lt;Parameter!$B$7,"Stundenlohn manuell prüfen",IF($G101&gt;Parameter!$B$9,"Stunden manuell prüfen",IF($P101="Entwurf","Entwurf prüfen","Plausibel")))))))</f>
        <v/>
      </c>
    </row>
    <row r="102" ht="25" customHeight="1">
      <c r="A102" s="15" t="n"/>
      <c r="B102" s="16" t="n"/>
      <c r="C102" s="17" t="n"/>
      <c r="D102" s="17" t="n"/>
      <c r="E102" s="15" t="n"/>
      <c r="F102" s="15" t="n"/>
      <c r="G102" s="31" t="n"/>
      <c r="H102" s="32" t="n"/>
      <c r="I102" s="20" t="n"/>
      <c r="J102" s="33">
        <f>IF(OR($G102="",$H102="",$I102=""),"",ROUND($G102*$H102*$I102,2))</f>
        <v/>
      </c>
      <c r="K102" s="33">
        <f>IF(OR($G102="",$H102=""),"",ROUND($G102*$H102,2))</f>
        <v/>
      </c>
      <c r="L102" s="22">
        <f>IF($A102="","",Parameter!$B$4)</f>
        <v/>
      </c>
      <c r="M102" s="33">
        <f>IF(OR($K102="",$J102="",$L102=""),"",ROUND(($K102+$J102)*$L102,2))</f>
        <v/>
      </c>
      <c r="N102" s="33">
        <f>IF(OR($K102="",$J102="",$M102=""),"",ROUND($K102+$J102+$M102,2))</f>
        <v/>
      </c>
      <c r="O102" s="33">
        <f>IFERROR(IF(OR($G102="",$N102=""),"",$N102/$G102),"")</f>
        <v/>
      </c>
      <c r="P102" s="15" t="n"/>
      <c r="Q102" s="7">
        <f>IF($A102="","",IF(OR($B102="",$C102="",$D102="",$E102="",$F102="",$G102="",$H102="",$I102="",$P102=""),"Eingaben ergänzen",IF(Parameter!$B$4="","Parameter prüfen",IF($P102="Zurückgestellt","Nicht einbezogen",IF($H102&lt;Parameter!$B$7,"Stundenlohn manuell prüfen",IF($G102&gt;Parameter!$B$9,"Stunden manuell prüfen",IF($P102="Entwurf","Entwurf prüfen","Plausibel")))))))</f>
        <v/>
      </c>
    </row>
    <row r="103" ht="25" customHeight="1">
      <c r="A103" s="15" t="n"/>
      <c r="B103" s="16" t="n"/>
      <c r="C103" s="17" t="n"/>
      <c r="D103" s="17" t="n"/>
      <c r="E103" s="15" t="n"/>
      <c r="F103" s="15" t="n"/>
      <c r="G103" s="31" t="n"/>
      <c r="H103" s="32" t="n"/>
      <c r="I103" s="20" t="n"/>
      <c r="J103" s="28">
        <f>IF(OR($G103="",$H103="",$I103=""),"",ROUND($G103*$H103*$I103,2))</f>
        <v/>
      </c>
      <c r="K103" s="28">
        <f>IF(OR($G103="",$H103=""),"",ROUND($G103*$H103,2))</f>
        <v/>
      </c>
      <c r="L103" s="23">
        <f>IF($A103="","",Parameter!$B$4)</f>
        <v/>
      </c>
      <c r="M103" s="28">
        <f>IF(OR($K103="",$J103="",$L103=""),"",ROUND(($K103+$J103)*$L103,2))</f>
        <v/>
      </c>
      <c r="N103" s="28">
        <f>IF(OR($K103="",$J103="",$M103=""),"",ROUND($K103+$J103+$M103,2))</f>
        <v/>
      </c>
      <c r="O103" s="28">
        <f>IFERROR(IF(OR($G103="",$N103=""),"",$N103/$G103),"")</f>
        <v/>
      </c>
      <c r="P103" s="15" t="n"/>
      <c r="Q103" s="24">
        <f>IF($A103="","",IF(OR($B103="",$C103="",$D103="",$E103="",$F103="",$G103="",$H103="",$I103="",$P103=""),"Eingaben ergänzen",IF(Parameter!$B$4="","Parameter prüfen",IF($P103="Zurückgestellt","Nicht einbezogen",IF($H103&lt;Parameter!$B$7,"Stundenlohn manuell prüfen",IF($G103&gt;Parameter!$B$9,"Stunden manuell prüfen",IF($P103="Entwurf","Entwurf prüfen","Plausibel")))))))</f>
        <v/>
      </c>
    </row>
  </sheetData>
  <autoFilter ref="A3:Q103"/>
  <mergeCells count="1">
    <mergeCell ref="A1:Q1"/>
  </mergeCells>
  <conditionalFormatting sqref="Q4:Q103">
    <cfRule type="expression" priority="1" dxfId="1">
      <formula>$Q4="Plausibel"</formula>
    </cfRule>
    <cfRule type="expression" priority="2" dxfId="0">
      <formula>OR($Q4="Eingaben ergänzen",$Q4="Parameter prüfen",$Q4="Stundenlohn manuell prüfen",$Q4="Stunden manuell prüfen",$Q4="Entwurf prüfen")</formula>
    </cfRule>
  </conditionalFormatting>
  <conditionalFormatting sqref="P4:P103">
    <cfRule type="expression" priority="3" dxfId="0">
      <formula>$P4="Entwurf"</formula>
    </cfRule>
  </conditionalFormatting>
  <dataValidations count="5">
    <dataValidation sqref="B4:B103" showDropDown="0" showInputMessage="1" showErrorMessage="1" allowBlank="0" errorTitle="Monat prüfen" error="Bitte einen zulässigen Abrechnungsmonat als ersten Kalendertag eingeben." promptTitle="Abrechnungsmonat" prompt="Ersten Kalendertag des Abrechnungsmonats eingeben." type="custom">
      <formula1>OR(B4="",AND(ISNUMBER(B4),DAY(B4)=1,B4&gt;=INDIRECT("'Parameter'!$B$12"),B4&lt;=INDIRECT("'Parameter'!$B$13")))</formula1>
    </dataValidation>
    <dataValidation sqref="G4:G103" showDropDown="0" showInputMessage="1" showErrorMessage="1" allowBlank="0" errorTitle="Stunden prüfen" error="Einsatzstunden müssen positiv und innerhalb des Grenzwerts liegen." promptTitle="Einsatzstunden" prompt="Positive geplante Einsatzstunden eingeben." type="decimal" operator="between">
      <formula1>0.01</formula1>
      <formula2>INDIRECT("'Parameter'!$B$9")</formula2>
    </dataValidation>
    <dataValidation sqref="H4:H103" showDropDown="0" showInputMessage="1" showErrorMessage="1" allowBlank="0" errorTitle="Stundenlohn prüfen" error="Der Stundenlohn muss positiv und innerhalb des Grenzwerts liegen." promptTitle="Stundenlohn" prompt="Internen Planwert je Stunde eingeben." type="decimal" operator="between">
      <formula1>0.01</formula1>
      <formula2>INDIRECT("'Parameter'!$B$10")</formula2>
    </dataValidation>
    <dataValidation sqref="I4:I103" showDropDown="0" showInputMessage="1" showErrorMessage="1" allowBlank="0" errorTitle="Zuschlag prüfen" error="Der Zuschlagssatz liegt außerhalb des festgelegten Bereichs." promptTitle="Zuschlagssatz" prompt="Beispiel: 10 % als 10 % eingeben." type="decimal" operator="between">
      <formula1>0</formula1>
      <formula2>INDIRECT("'Parameter'!$B$11")</formula2>
    </dataValidation>
    <dataValidation sqref="P4:P103" showDropDown="0" showInputMessage="1" showErrorMessage="1" allowBlank="0" errorTitle="Status prüfen" error="Bitte einen Status aus der stabilen Statusliste auswählen." promptTitle="Planungsstatus" prompt="Status der Planungszeile auswählen." type="list">
      <formula1>"Entwurf,Geprüft,Freigegeben,Zurückgestellt"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9" customWidth="1" min="1" max="1"/>
    <col width="36" customWidth="1" min="2" max="2"/>
    <col width="4" customWidth="1" min="3" max="3"/>
    <col width="21" customWidth="1" min="4" max="4"/>
    <col width="40" customWidth="1" min="5" max="5"/>
  </cols>
  <sheetData>
    <row r="1" ht="28" customHeight="1">
      <c r="A1" s="1" t="inlineStr">
        <is>
          <t>Parameter und stabile Planungswerte</t>
        </is>
      </c>
      <c r="B1" s="26" t="n"/>
      <c r="C1" s="26" t="n"/>
      <c r="D1" s="26" t="n"/>
      <c r="E1" s="27" t="n"/>
    </row>
    <row r="2" ht="28" customHeight="1">
      <c r="A2" s="14" t="inlineStr">
        <is>
          <t>Planungsannahme</t>
        </is>
      </c>
      <c r="B2" s="14" t="inlineStr">
        <is>
          <t>Wert</t>
        </is>
      </c>
      <c r="D2" s="14" t="inlineStr">
        <is>
          <t>Statuswert</t>
        </is>
      </c>
      <c r="E2" s="14" t="inlineStr">
        <is>
          <t>Verwendung</t>
        </is>
      </c>
    </row>
    <row r="3" ht="28" customHeight="1">
      <c r="A3" s="24" t="inlineStr">
        <is>
          <t>Auswertungsmonat</t>
        </is>
      </c>
      <c r="B3" s="25" t="n">
        <v>46266</v>
      </c>
      <c r="D3" s="24" t="inlineStr">
        <is>
          <t>Entwurf</t>
        </is>
      </c>
      <c r="E3" s="24" t="inlineStr">
        <is>
          <t>Noch manuell zu prüfen</t>
        </is>
      </c>
    </row>
    <row r="4" ht="28" customHeight="1">
      <c r="A4" s="7" t="inlineStr">
        <is>
          <t>AG-Kostensatz (Annahme)</t>
        </is>
      </c>
      <c r="B4" s="20" t="n">
        <v>0.235</v>
      </c>
      <c r="D4" s="7" t="inlineStr">
        <is>
          <t>Geprüft</t>
        </is>
      </c>
      <c r="E4" s="7" t="inlineStr">
        <is>
          <t>Intern geprüfter Planwert</t>
        </is>
      </c>
    </row>
    <row r="5" ht="28" customHeight="1">
      <c r="A5" s="24" t="inlineStr">
        <is>
          <t>Monatsbudget</t>
        </is>
      </c>
      <c r="B5" s="32" t="n">
        <v>18000</v>
      </c>
      <c r="D5" s="24" t="inlineStr">
        <is>
          <t>Freigegeben</t>
        </is>
      </c>
      <c r="E5" s="24" t="inlineStr">
        <is>
          <t>Für die Disposition vorgesehen</t>
        </is>
      </c>
    </row>
    <row r="6" ht="28" customHeight="1">
      <c r="A6" s="7" t="inlineStr">
        <is>
          <t>Monatskapazität</t>
        </is>
      </c>
      <c r="B6" s="31" t="n">
        <v>900</v>
      </c>
      <c r="D6" s="7" t="inlineStr">
        <is>
          <t>Zurückgestellt</t>
        </is>
      </c>
      <c r="E6" s="7" t="inlineStr">
        <is>
          <t>Aus den Übersichtswerten ausgeschlossen</t>
        </is>
      </c>
    </row>
    <row r="7" ht="24" customHeight="1">
      <c r="A7" s="24" t="inlineStr">
        <is>
          <t>Interner Prüfschwellwert Stundenlohn</t>
        </is>
      </c>
      <c r="B7" s="32" t="n">
        <v>15</v>
      </c>
    </row>
    <row r="8" ht="24" customHeight="1">
      <c r="A8" s="7" t="inlineStr">
        <is>
          <t>Warnschwelle Budgetauslastung</t>
        </is>
      </c>
      <c r="B8" s="20" t="n">
        <v>0.9</v>
      </c>
    </row>
    <row r="9" ht="24" customHeight="1">
      <c r="A9" s="24" t="inlineStr">
        <is>
          <t>Höchstwert Einsatzstunden je Zeile</t>
        </is>
      </c>
      <c r="B9" s="31" t="n">
        <v>250</v>
      </c>
    </row>
    <row r="10" ht="24" customHeight="1">
      <c r="A10" s="7" t="inlineStr">
        <is>
          <t>Höchstwert Stundenlohn</t>
        </is>
      </c>
      <c r="B10" s="32" t="n">
        <v>60</v>
      </c>
    </row>
    <row r="11" ht="24" customHeight="1">
      <c r="A11" s="24" t="inlineStr">
        <is>
          <t>Höchstwert Zuschlagssatz</t>
        </is>
      </c>
      <c r="B11" s="20" t="n">
        <v>1</v>
      </c>
    </row>
    <row r="12" ht="24" customHeight="1">
      <c r="A12" s="7" t="inlineStr">
        <is>
          <t>Frühestes Planungsdatum</t>
        </is>
      </c>
      <c r="B12" s="25" t="n">
        <v>45292</v>
      </c>
    </row>
    <row r="13" ht="24" customHeight="1">
      <c r="A13" s="24" t="inlineStr">
        <is>
          <t>Spätestes Planungsdatum</t>
        </is>
      </c>
      <c r="B13" s="25" t="n">
        <v>47453</v>
      </c>
    </row>
    <row r="14"/>
    <row r="15" ht="44" customHeight="1">
      <c r="A15" s="4" t="inlineStr">
        <is>
          <t>Hinweis</t>
        </is>
      </c>
      <c r="B15" s="7" t="inlineStr">
        <is>
          <t>Interne Planungsannahmen; keine automatische Tarif-, Rechts-, Steuer- oder Vertragsprüfung.</t>
        </is>
      </c>
    </row>
  </sheetData>
  <mergeCells count="1">
    <mergeCell ref="A1:E1"/>
  </mergeCells>
  <conditionalFormatting sqref="B12:B13">
    <cfRule type="expression" priority="1" dxfId="0">
      <formula>$B$12&gt;$B$13</formula>
    </cfRule>
  </conditionalFormatting>
  <dataValidations count="4">
    <dataValidation sqref="B3" showDropDown="0" showInputMessage="1" showErrorMessage="1" allowBlank="0" errorTitle="Auswertungsmonat prüfen" error="Bitte einen zulässigen Monat als ersten Kalendertag eingeben." promptTitle="Auswertungsmonat" prompt="Ersten Kalendertag des auszuwertenden Monats eingeben." type="custom">
      <formula1>OR(B3="",AND(ISNUMBER(B3),DAY(B3)=1,B3&gt;=$B$12,B3&lt;=$B$13))</formula1>
    </dataValidation>
    <dataValidation sqref="B4 B8 B11" showDropDown="0" showInputMessage="1" showErrorMessage="1" allowBlank="0" errorTitle="Prozentsatz prüfen" error="Bitte einen Prozentsatz zwischen 0 % und 100 % eingeben." promptTitle="Planungssatz" prompt="Prozentsatz innerhalb des sichtbaren Planungsrahmens." type="decimal" operator="between">
      <formula1>0</formula1>
      <formula2>1</formula2>
    </dataValidation>
    <dataValidation sqref="B5:B7 B9:B10" showDropDown="0" showInputMessage="1" showErrorMessage="1" allowBlank="0" errorTitle="Wert prüfen" error="Bitte einen positiven Planungswert eingeben." promptTitle="Planungswert" prompt="Positiven internen Planungswert eingeben." type="decimal" operator="between">
      <formula1>0.01</formula1>
      <formula2>10000000</formula2>
    </dataValidation>
    <dataValidation sqref="B12:B13" showDropDown="0" showInputMessage="1" showErrorMessage="1" allowBlank="0" errorTitle="Datum prüfen" error="Bitte ein gültiges Planungsdatum eingeben." promptTitle="Planungsgrenze" prompt="Grenzdatum für zulässige Abrechnungsmonate eingeben." type="date" operator="between">
      <formula1>DATE(2016,1,1)</formula1>
      <formula2>DATE(2036,12,31)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betriebliche Planungsvorlage</dc:creator>
  <dc:title xmlns:dc="http://purl.org/dc/elements/1.1/">Lohnkostenplanung Reinigungskräfte Excel</dc:title>
  <dc:description xmlns:dc="http://purl.org/dc/elements/1.1/">Interne Planung beispielhafter Einsatzstunden, Bruttolöhne, Zuschläge und Arbeitgeberkosten.</dc:description>
  <dc:subject xmlns:dc="http://purl.org/dc/elements/1.1/">Planung von Einsatzstunden und Lohnkosten</dc:subject>
  <dcterms:created xmlns:dcterms="http://purl.org/dc/terms/" xmlns:xsi="http://www.w3.org/2001/XMLSchema-instance" xsi:type="dcterms:W3CDTF">2026-09-09T20:32:18Z</dcterms:created>
  <dcterms:modified xmlns:dcterms="http://purl.org/dc/terms/" xmlns:xsi="http://www.w3.org/2001/XMLSchema-instance" xsi:type="dcterms:W3CDTF">2026-09-09T20:32:19+00:00Z</dcterms:modified>
</cp:coreProperties>
</file>