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Verbrauch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'Übersicht'!$A$13:$F$113</definedName>
    <definedName name="_xlnm._FilterDatabase" localSheetId="1" hidden="1">'Verbrauch'!$A$4:$O$104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407]"/>
    <numFmt numFmtId="165" formatCode="0.0%"/>
    <numFmt numFmtId="166" formatCode="dd.mm.yyyy"/>
    <numFmt numFmtId="167" formatCode="#,##0 &quot;m²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2645B"/>
      <sz val="9"/>
    </font>
    <font>
      <name val="Aptos"/>
      <b val="1"/>
      <color rgb="00FFFFFF"/>
      <sz val="10"/>
    </font>
    <font>
      <name val="Aptos"/>
      <b val="1"/>
      <color rgb="001F2D27"/>
      <sz val="10"/>
    </font>
    <font>
      <name val="Aptos"/>
      <color rgb="001F2D27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center" vertical="center"/>
    </xf>
    <xf numFmtId="4" fontId="5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Excel-Vorlage</author>
  </authors>
  <commentList>
    <comment ref="C4" authorId="0" shapeId="0">
      <text>
        <t>Die Objekt-ID wird gegen den sichtbaren Objektstamm im Blatt Parameter geprüft.</t>
      </text>
    </comment>
    <comment ref="D4" authorId="0" shapeId="0">
      <text>
        <t>Einheit und Einzelpreis werden aus dem sichtbaren Materialstamm übernommen.</t>
      </text>
    </comment>
    <comment ref="O4" authorId="0" shapeId="0">
      <text>
        <t>Der Hinweis ersetzt keine fachliche Freigabe und löst keine externe Automatik aus.</t>
      </text>
    </comment>
  </commentList>
</comments>
</file>

<file path=xl/comments/comment2.xml><?xml version="1.0" encoding="utf-8"?>
<comments xmlns="http://schemas.openxmlformats.org/spreadsheetml/2006/main">
  <authors>
    <author>Excel-Vorlage</author>
  </authors>
  <commentList>
    <comment ref="B10" authorId="0" shapeId="0">
      <text>
        <t>Veränderbare interne Prüfannahme. Überschreitungen erzeugen nur einen manuellen Hinweis.</t>
      </text>
    </comment>
    <comment ref="B11" authorId="0" shapeId="0">
      <text>
        <t>Veränderbare interne Prüfannahme je 100 m² Objektfläche.</t>
      </text>
    </comment>
  </commentList>
</comments>
</file>

<file path=xl/tables/table1.xml><?xml version="1.0" encoding="utf-8"?>
<table xmlns="http://schemas.openxmlformats.org/spreadsheetml/2006/main" id="1" name="Objektstamm" displayName="Objektstamm" ref="D4:G104" headerRowCount="1">
  <autoFilter ref="D4:G104"/>
  <tableColumns count="4">
    <tableColumn id="4" name="Objekt-ID"/>
    <tableColumn id="5" name="Fiktives Reinigungsobjekt"/>
    <tableColumn id="6" name="Fläche"/>
    <tableColumn id="7" name="Zuständigkeit"/>
  </tableColumns>
</table>
</file>

<file path=xl/tables/table2.xml><?xml version="1.0" encoding="utf-8"?>
<table xmlns="http://schemas.openxmlformats.org/spreadsheetml/2006/main" id="2" name="Materialstamm" displayName="Materialstamm" ref="I4:L104" headerRowCount="1">
  <autoFilter ref="I4:L104"/>
  <tableColumns count="4">
    <tableColumn id="9" name="Material-ID"/>
    <tableColumn id="10" name="Material"/>
    <tableColumn id="11" name="Einheit"/>
    <tableColumn id="12" name="Einzelprei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H113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31" customWidth="1" min="2" max="2"/>
    <col width="18" customWidth="1" min="3" max="3"/>
    <col width="15" customWidth="1" min="4" max="4"/>
    <col width="17" customWidth="1" min="5" max="5"/>
    <col width="16" customWidth="1" min="6" max="6"/>
    <col width="3" customWidth="1" min="7" max="7"/>
    <col width="3" customWidth="1" min="8" max="8"/>
  </cols>
  <sheetData>
    <row r="1" ht="28" customHeight="1">
      <c r="A1" s="1" t="inlineStr">
        <is>
          <t>Materialkosten pro Reinigungsobjekt</t>
        </is>
      </c>
      <c r="B1" s="29" t="n"/>
      <c r="C1" s="29" t="n"/>
      <c r="D1" s="29" t="n"/>
      <c r="E1" s="29" t="n"/>
      <c r="F1" s="29" t="n"/>
      <c r="G1" s="29" t="n"/>
      <c r="H1" s="30" t="n"/>
    </row>
    <row r="2" ht="30" customHeight="1">
      <c r="A2" s="2" t="inlineStr">
        <is>
          <t>Auswertung der fiktiven Eingaben. Beträge und Prüfhinweise werden aus Verbrauch und den sichtbaren Parametern berechnet.</t>
        </is>
      </c>
    </row>
    <row r="3">
      <c r="A3" s="3" t="inlineStr">
        <is>
          <t>Kennzahl</t>
        </is>
      </c>
      <c r="B3" s="3" t="inlineStr">
        <is>
          <t>Wert</t>
        </is>
      </c>
    </row>
    <row r="4">
      <c r="A4" s="4" t="inlineStr">
        <is>
          <t>Erfasste Vorgänge</t>
        </is>
      </c>
      <c r="B4" s="5">
        <f>IF(COUNTIF('Verbrauch'!$A$5:$A$104,"&lt;&gt;")=0,"",COUNTIF('Verbrauch'!$A$5:$A$104,"&lt;&gt;"))</f>
        <v/>
      </c>
    </row>
    <row r="5">
      <c r="A5" s="6" t="inlineStr">
        <is>
          <t>Materialkosten gesamt</t>
        </is>
      </c>
      <c r="B5" s="7">
        <f>IF($B$4="","",SUM('Verbrauch'!$J$5:$J$104))</f>
        <v/>
      </c>
    </row>
    <row r="6">
      <c r="A6" s="4" t="inlineStr">
        <is>
          <t>Davon Status „Gebucht“</t>
        </is>
      </c>
      <c r="B6" s="8">
        <f>IF($B$4="","",SUMIF('Verbrauch'!$N$5:$N$104,"Gebucht",'Verbrauch'!$J$5:$J$104))</f>
        <v/>
      </c>
    </row>
    <row r="7">
      <c r="A7" s="6" t="inlineStr">
        <is>
          <t>Noch nicht gebuchter Betrag</t>
        </is>
      </c>
      <c r="B7" s="7">
        <f>IF($B$4="","",SUMIF('Verbrauch'!$N$5:$N$104,"Erfasst",'Verbrauch'!$J$5:$J$104)+SUMIF('Verbrauch'!$N$5:$N$104,"Geprüft",'Verbrauch'!$J$5:$J$104))</f>
        <v/>
      </c>
    </row>
    <row r="8">
      <c r="A8" s="4" t="inlineStr">
        <is>
          <t>Manuelle Prüfhinweise</t>
        </is>
      </c>
      <c r="B8" s="5">
        <f>IF($B$4="","",COUNTIF('Verbrauch'!$O$5:$O$104,"*prüfen"))</f>
        <v/>
      </c>
    </row>
    <row r="9">
      <c r="A9" s="6" t="inlineStr">
        <is>
          <t>Durchschnitt je Vorgang</t>
        </is>
      </c>
      <c r="B9" s="7">
        <f>IFERROR($B$5/$B$4,"")</f>
        <v/>
      </c>
    </row>
    <row r="10">
      <c r="A10" s="4" t="inlineStr">
        <is>
          <t>Höchster Einzelvorgang</t>
        </is>
      </c>
      <c r="B10" s="8">
        <f>IF($B$4="","",MAX('Verbrauch'!$J$5:$J$104))</f>
        <v/>
      </c>
    </row>
    <row r="11"/>
    <row r="12"/>
    <row r="13">
      <c r="A13" s="3" t="inlineStr">
        <is>
          <t>Objekt-ID</t>
        </is>
      </c>
      <c r="B13" s="3" t="inlineStr">
        <is>
          <t>Fiktives Reinigungsobjekt</t>
        </is>
      </c>
      <c r="C13" s="3" t="inlineStr">
        <is>
          <t>Materialkosten</t>
        </is>
      </c>
      <c r="D13" s="3" t="inlineStr">
        <is>
          <t>Anteil gesamt</t>
        </is>
      </c>
      <c r="E13" s="3" t="inlineStr">
        <is>
          <t>Offene Vorgänge</t>
        </is>
      </c>
      <c r="F13" s="3" t="inlineStr">
        <is>
          <t>Prüfhinweise</t>
        </is>
      </c>
    </row>
    <row r="14">
      <c r="A14" s="9">
        <f>IF('Parameter'!$D$5="","",'Parameter'!$D$5)</f>
        <v/>
      </c>
      <c r="B14" s="9">
        <f>IF($A14="","",'Parameter'!$E$5)</f>
        <v/>
      </c>
      <c r="C14" s="10">
        <f>IF($A14="","",IF(COUNTIF('Verbrauch'!$C$5:$C$104,$A14)=0,"",SUMIF('Verbrauch'!$C$5:$C$104,$A14,'Verbrauch'!$J$5:$J$104)))</f>
        <v/>
      </c>
      <c r="D14" s="11">
        <f>IF($C14="","",IFERROR($C14/$B$5,""))</f>
        <v/>
      </c>
      <c r="E14" s="12">
        <f>IF($A14="","",IF(COUNTIF('Verbrauch'!$C$5:$C$104,$A14)=0,"",COUNTIFS('Verbrauch'!$C$5:$C$104,$A14,'Verbrauch'!$N$5:$N$104,"&lt;&gt;Gebucht")))</f>
        <v/>
      </c>
      <c r="F14" s="12">
        <f>IF($A14="","",IF(COUNTIF('Verbrauch'!$C$5:$C$104,$A14)=0,"",COUNTIFS('Verbrauch'!$C$5:$C$104,$A14,'Verbrauch'!$O$5:$O$104,"*prüfen")))</f>
        <v/>
      </c>
    </row>
    <row r="15">
      <c r="A15" s="13">
        <f>IF('Parameter'!$D$6="","",'Parameter'!$D$6)</f>
        <v/>
      </c>
      <c r="B15" s="13">
        <f>IF($A15="","",'Parameter'!$E$6)</f>
        <v/>
      </c>
      <c r="C15" s="14">
        <f>IF($A15="","",IF(COUNTIF('Verbrauch'!$C$5:$C$104,$A15)=0,"",SUMIF('Verbrauch'!$C$5:$C$104,$A15,'Verbrauch'!$J$5:$J$104)))</f>
        <v/>
      </c>
      <c r="D15" s="15">
        <f>IF($C15="","",IFERROR($C15/$B$5,""))</f>
        <v/>
      </c>
      <c r="E15" s="16">
        <f>IF($A15="","",IF(COUNTIF('Verbrauch'!$C$5:$C$104,$A15)=0,"",COUNTIFS('Verbrauch'!$C$5:$C$104,$A15,'Verbrauch'!$N$5:$N$104,"&lt;&gt;Gebucht")))</f>
        <v/>
      </c>
      <c r="F15" s="16">
        <f>IF($A15="","",IF(COUNTIF('Verbrauch'!$C$5:$C$104,$A15)=0,"",COUNTIFS('Verbrauch'!$C$5:$C$104,$A15,'Verbrauch'!$O$5:$O$104,"*prüfen")))</f>
        <v/>
      </c>
    </row>
    <row r="16">
      <c r="A16" s="9">
        <f>IF('Parameter'!$D$7="","",'Parameter'!$D$7)</f>
        <v/>
      </c>
      <c r="B16" s="9">
        <f>IF($A16="","",'Parameter'!$E$7)</f>
        <v/>
      </c>
      <c r="C16" s="10">
        <f>IF($A16="","",IF(COUNTIF('Verbrauch'!$C$5:$C$104,$A16)=0,"",SUMIF('Verbrauch'!$C$5:$C$104,$A16,'Verbrauch'!$J$5:$J$104)))</f>
        <v/>
      </c>
      <c r="D16" s="11">
        <f>IF($C16="","",IFERROR($C16/$B$5,""))</f>
        <v/>
      </c>
      <c r="E16" s="12">
        <f>IF($A16="","",IF(COUNTIF('Verbrauch'!$C$5:$C$104,$A16)=0,"",COUNTIFS('Verbrauch'!$C$5:$C$104,$A16,'Verbrauch'!$N$5:$N$104,"&lt;&gt;Gebucht")))</f>
        <v/>
      </c>
      <c r="F16" s="12">
        <f>IF($A16="","",IF(COUNTIF('Verbrauch'!$C$5:$C$104,$A16)=0,"",COUNTIFS('Verbrauch'!$C$5:$C$104,$A16,'Verbrauch'!$O$5:$O$104,"*prüfen")))</f>
        <v/>
      </c>
    </row>
    <row r="17">
      <c r="A17" s="13">
        <f>IF('Parameter'!$D$8="","",'Parameter'!$D$8)</f>
        <v/>
      </c>
      <c r="B17" s="13">
        <f>IF($A17="","",'Parameter'!$E$8)</f>
        <v/>
      </c>
      <c r="C17" s="14">
        <f>IF($A17="","",IF(COUNTIF('Verbrauch'!$C$5:$C$104,$A17)=0,"",SUMIF('Verbrauch'!$C$5:$C$104,$A17,'Verbrauch'!$J$5:$J$104)))</f>
        <v/>
      </c>
      <c r="D17" s="15">
        <f>IF($C17="","",IFERROR($C17/$B$5,""))</f>
        <v/>
      </c>
      <c r="E17" s="16">
        <f>IF($A17="","",IF(COUNTIF('Verbrauch'!$C$5:$C$104,$A17)=0,"",COUNTIFS('Verbrauch'!$C$5:$C$104,$A17,'Verbrauch'!$N$5:$N$104,"&lt;&gt;Gebucht")))</f>
        <v/>
      </c>
      <c r="F17" s="16">
        <f>IF($A17="","",IF(COUNTIF('Verbrauch'!$C$5:$C$104,$A17)=0,"",COUNTIFS('Verbrauch'!$C$5:$C$104,$A17,'Verbrauch'!$O$5:$O$104,"*prüfen")))</f>
        <v/>
      </c>
    </row>
    <row r="18">
      <c r="A18" s="9">
        <f>IF('Parameter'!$D$9="","",'Parameter'!$D$9)</f>
        <v/>
      </c>
      <c r="B18" s="9">
        <f>IF($A18="","",'Parameter'!$E$9)</f>
        <v/>
      </c>
      <c r="C18" s="10">
        <f>IF($A18="","",IF(COUNTIF('Verbrauch'!$C$5:$C$104,$A18)=0,"",SUMIF('Verbrauch'!$C$5:$C$104,$A18,'Verbrauch'!$J$5:$J$104)))</f>
        <v/>
      </c>
      <c r="D18" s="11">
        <f>IF($C18="","",IFERROR($C18/$B$5,""))</f>
        <v/>
      </c>
      <c r="E18" s="12">
        <f>IF($A18="","",IF(COUNTIF('Verbrauch'!$C$5:$C$104,$A18)=0,"",COUNTIFS('Verbrauch'!$C$5:$C$104,$A18,'Verbrauch'!$N$5:$N$104,"&lt;&gt;Gebucht")))</f>
        <v/>
      </c>
      <c r="F18" s="12">
        <f>IF($A18="","",IF(COUNTIF('Verbrauch'!$C$5:$C$104,$A18)=0,"",COUNTIFS('Verbrauch'!$C$5:$C$104,$A18,'Verbrauch'!$O$5:$O$104,"*prüfen")))</f>
        <v/>
      </c>
    </row>
    <row r="19">
      <c r="A19" s="13">
        <f>IF('Parameter'!$D$10="","",'Parameter'!$D$10)</f>
        <v/>
      </c>
      <c r="B19" s="13">
        <f>IF($A19="","",'Parameter'!$E$10)</f>
        <v/>
      </c>
      <c r="C19" s="14">
        <f>IF($A19="","",IF(COUNTIF('Verbrauch'!$C$5:$C$104,$A19)=0,"",SUMIF('Verbrauch'!$C$5:$C$104,$A19,'Verbrauch'!$J$5:$J$104)))</f>
        <v/>
      </c>
      <c r="D19" s="15">
        <f>IF($C19="","",IFERROR($C19/$B$5,""))</f>
        <v/>
      </c>
      <c r="E19" s="16">
        <f>IF($A19="","",IF(COUNTIF('Verbrauch'!$C$5:$C$104,$A19)=0,"",COUNTIFS('Verbrauch'!$C$5:$C$104,$A19,'Verbrauch'!$N$5:$N$104,"&lt;&gt;Gebucht")))</f>
        <v/>
      </c>
      <c r="F19" s="16">
        <f>IF($A19="","",IF(COUNTIF('Verbrauch'!$C$5:$C$104,$A19)=0,"",COUNTIFS('Verbrauch'!$C$5:$C$104,$A19,'Verbrauch'!$O$5:$O$104,"*prüfen")))</f>
        <v/>
      </c>
    </row>
    <row r="20">
      <c r="A20" s="9">
        <f>IF('Parameter'!$D$11="","",'Parameter'!$D$11)</f>
        <v/>
      </c>
      <c r="B20" s="9">
        <f>IF($A20="","",'Parameter'!$E$11)</f>
        <v/>
      </c>
      <c r="C20" s="10">
        <f>IF($A20="","",IF(COUNTIF('Verbrauch'!$C$5:$C$104,$A20)=0,"",SUMIF('Verbrauch'!$C$5:$C$104,$A20,'Verbrauch'!$J$5:$J$104)))</f>
        <v/>
      </c>
      <c r="D20" s="11">
        <f>IF($C20="","",IFERROR($C20/$B$5,""))</f>
        <v/>
      </c>
      <c r="E20" s="12">
        <f>IF($A20="","",IF(COUNTIF('Verbrauch'!$C$5:$C$104,$A20)=0,"",COUNTIFS('Verbrauch'!$C$5:$C$104,$A20,'Verbrauch'!$N$5:$N$104,"&lt;&gt;Gebucht")))</f>
        <v/>
      </c>
      <c r="F20" s="12">
        <f>IF($A20="","",IF(COUNTIF('Verbrauch'!$C$5:$C$104,$A20)=0,"",COUNTIFS('Verbrauch'!$C$5:$C$104,$A20,'Verbrauch'!$O$5:$O$104,"*prüfen")))</f>
        <v/>
      </c>
    </row>
    <row r="21">
      <c r="A21" s="13">
        <f>IF('Parameter'!$D$12="","",'Parameter'!$D$12)</f>
        <v/>
      </c>
      <c r="B21" s="13">
        <f>IF($A21="","",'Parameter'!$E$12)</f>
        <v/>
      </c>
      <c r="C21" s="14">
        <f>IF($A21="","",IF(COUNTIF('Verbrauch'!$C$5:$C$104,$A21)=0,"",SUMIF('Verbrauch'!$C$5:$C$104,$A21,'Verbrauch'!$J$5:$J$104)))</f>
        <v/>
      </c>
      <c r="D21" s="15">
        <f>IF($C21="","",IFERROR($C21/$B$5,""))</f>
        <v/>
      </c>
      <c r="E21" s="16">
        <f>IF($A21="","",IF(COUNTIF('Verbrauch'!$C$5:$C$104,$A21)=0,"",COUNTIFS('Verbrauch'!$C$5:$C$104,$A21,'Verbrauch'!$N$5:$N$104,"&lt;&gt;Gebucht")))</f>
        <v/>
      </c>
      <c r="F21" s="16">
        <f>IF($A21="","",IF(COUNTIF('Verbrauch'!$C$5:$C$104,$A21)=0,"",COUNTIFS('Verbrauch'!$C$5:$C$104,$A21,'Verbrauch'!$O$5:$O$104,"*prüfen")))</f>
        <v/>
      </c>
    </row>
    <row r="22">
      <c r="A22" s="9">
        <f>IF('Parameter'!$D$13="","",'Parameter'!$D$13)</f>
        <v/>
      </c>
      <c r="B22" s="9">
        <f>IF($A22="","",'Parameter'!$E$13)</f>
        <v/>
      </c>
      <c r="C22" s="10">
        <f>IF($A22="","",IF(COUNTIF('Verbrauch'!$C$5:$C$104,$A22)=0,"",SUMIF('Verbrauch'!$C$5:$C$104,$A22,'Verbrauch'!$J$5:$J$104)))</f>
        <v/>
      </c>
      <c r="D22" s="11">
        <f>IF($C22="","",IFERROR($C22/$B$5,""))</f>
        <v/>
      </c>
      <c r="E22" s="12">
        <f>IF($A22="","",IF(COUNTIF('Verbrauch'!$C$5:$C$104,$A22)=0,"",COUNTIFS('Verbrauch'!$C$5:$C$104,$A22,'Verbrauch'!$N$5:$N$104,"&lt;&gt;Gebucht")))</f>
        <v/>
      </c>
      <c r="F22" s="12">
        <f>IF($A22="","",IF(COUNTIF('Verbrauch'!$C$5:$C$104,$A22)=0,"",COUNTIFS('Verbrauch'!$C$5:$C$104,$A22,'Verbrauch'!$O$5:$O$104,"*prüfen")))</f>
        <v/>
      </c>
    </row>
    <row r="23">
      <c r="A23" s="13">
        <f>IF('Parameter'!$D$14="","",'Parameter'!$D$14)</f>
        <v/>
      </c>
      <c r="B23" s="13">
        <f>IF($A23="","",'Parameter'!$E$14)</f>
        <v/>
      </c>
      <c r="C23" s="14">
        <f>IF($A23="","",IF(COUNTIF('Verbrauch'!$C$5:$C$104,$A23)=0,"",SUMIF('Verbrauch'!$C$5:$C$104,$A23,'Verbrauch'!$J$5:$J$104)))</f>
        <v/>
      </c>
      <c r="D23" s="15">
        <f>IF($C23="","",IFERROR($C23/$B$5,""))</f>
        <v/>
      </c>
      <c r="E23" s="16">
        <f>IF($A23="","",IF(COUNTIF('Verbrauch'!$C$5:$C$104,$A23)=0,"",COUNTIFS('Verbrauch'!$C$5:$C$104,$A23,'Verbrauch'!$N$5:$N$104,"&lt;&gt;Gebucht")))</f>
        <v/>
      </c>
      <c r="F23" s="16">
        <f>IF($A23="","",IF(COUNTIF('Verbrauch'!$C$5:$C$104,$A23)=0,"",COUNTIFS('Verbrauch'!$C$5:$C$104,$A23,'Verbrauch'!$O$5:$O$104,"*prüfen")))</f>
        <v/>
      </c>
    </row>
    <row r="24">
      <c r="A24" s="9">
        <f>IF('Parameter'!$D$15="","",'Parameter'!$D$15)</f>
        <v/>
      </c>
      <c r="B24" s="9">
        <f>IF($A24="","",'Parameter'!$E$15)</f>
        <v/>
      </c>
      <c r="C24" s="10">
        <f>IF($A24="","",IF(COUNTIF('Verbrauch'!$C$5:$C$104,$A24)=0,"",SUMIF('Verbrauch'!$C$5:$C$104,$A24,'Verbrauch'!$J$5:$J$104)))</f>
        <v/>
      </c>
      <c r="D24" s="11">
        <f>IF($C24="","",IFERROR($C24/$B$5,""))</f>
        <v/>
      </c>
      <c r="E24" s="12">
        <f>IF($A24="","",IF(COUNTIF('Verbrauch'!$C$5:$C$104,$A24)=0,"",COUNTIFS('Verbrauch'!$C$5:$C$104,$A24,'Verbrauch'!$N$5:$N$104,"&lt;&gt;Gebucht")))</f>
        <v/>
      </c>
      <c r="F24" s="12">
        <f>IF($A24="","",IF(COUNTIF('Verbrauch'!$C$5:$C$104,$A24)=0,"",COUNTIFS('Verbrauch'!$C$5:$C$104,$A24,'Verbrauch'!$O$5:$O$104,"*prüfen")))</f>
        <v/>
      </c>
    </row>
    <row r="25">
      <c r="A25" s="13">
        <f>IF('Parameter'!$D$16="","",'Parameter'!$D$16)</f>
        <v/>
      </c>
      <c r="B25" s="13">
        <f>IF($A25="","",'Parameter'!$E$16)</f>
        <v/>
      </c>
      <c r="C25" s="14">
        <f>IF($A25="","",IF(COUNTIF('Verbrauch'!$C$5:$C$104,$A25)=0,"",SUMIF('Verbrauch'!$C$5:$C$104,$A25,'Verbrauch'!$J$5:$J$104)))</f>
        <v/>
      </c>
      <c r="D25" s="15">
        <f>IF($C25="","",IFERROR($C25/$B$5,""))</f>
        <v/>
      </c>
      <c r="E25" s="16">
        <f>IF($A25="","",IF(COUNTIF('Verbrauch'!$C$5:$C$104,$A25)=0,"",COUNTIFS('Verbrauch'!$C$5:$C$104,$A25,'Verbrauch'!$N$5:$N$104,"&lt;&gt;Gebucht")))</f>
        <v/>
      </c>
      <c r="F25" s="16">
        <f>IF($A25="","",IF(COUNTIF('Verbrauch'!$C$5:$C$104,$A25)=0,"",COUNTIFS('Verbrauch'!$C$5:$C$104,$A25,'Verbrauch'!$O$5:$O$104,"*prüfen")))</f>
        <v/>
      </c>
    </row>
    <row r="26">
      <c r="A26" s="9">
        <f>IF('Parameter'!$D$17="","",'Parameter'!$D$17)</f>
        <v/>
      </c>
      <c r="B26" s="9">
        <f>IF($A26="","",'Parameter'!$E$17)</f>
        <v/>
      </c>
      <c r="C26" s="10">
        <f>IF($A26="","",IF(COUNTIF('Verbrauch'!$C$5:$C$104,$A26)=0,"",SUMIF('Verbrauch'!$C$5:$C$104,$A26,'Verbrauch'!$J$5:$J$104)))</f>
        <v/>
      </c>
      <c r="D26" s="11">
        <f>IF($C26="","",IFERROR($C26/$B$5,""))</f>
        <v/>
      </c>
      <c r="E26" s="12">
        <f>IF($A26="","",IF(COUNTIF('Verbrauch'!$C$5:$C$104,$A26)=0,"",COUNTIFS('Verbrauch'!$C$5:$C$104,$A26,'Verbrauch'!$N$5:$N$104,"&lt;&gt;Gebucht")))</f>
        <v/>
      </c>
      <c r="F26" s="12">
        <f>IF($A26="","",IF(COUNTIF('Verbrauch'!$C$5:$C$104,$A26)=0,"",COUNTIFS('Verbrauch'!$C$5:$C$104,$A26,'Verbrauch'!$O$5:$O$104,"*prüfen")))</f>
        <v/>
      </c>
    </row>
    <row r="27">
      <c r="A27" s="13">
        <f>IF('Parameter'!$D$18="","",'Parameter'!$D$18)</f>
        <v/>
      </c>
      <c r="B27" s="13">
        <f>IF($A27="","",'Parameter'!$E$18)</f>
        <v/>
      </c>
      <c r="C27" s="14">
        <f>IF($A27="","",IF(COUNTIF('Verbrauch'!$C$5:$C$104,$A27)=0,"",SUMIF('Verbrauch'!$C$5:$C$104,$A27,'Verbrauch'!$J$5:$J$104)))</f>
        <v/>
      </c>
      <c r="D27" s="15">
        <f>IF($C27="","",IFERROR($C27/$B$5,""))</f>
        <v/>
      </c>
      <c r="E27" s="16">
        <f>IF($A27="","",IF(COUNTIF('Verbrauch'!$C$5:$C$104,$A27)=0,"",COUNTIFS('Verbrauch'!$C$5:$C$104,$A27,'Verbrauch'!$N$5:$N$104,"&lt;&gt;Gebucht")))</f>
        <v/>
      </c>
      <c r="F27" s="16">
        <f>IF($A27="","",IF(COUNTIF('Verbrauch'!$C$5:$C$104,$A27)=0,"",COUNTIFS('Verbrauch'!$C$5:$C$104,$A27,'Verbrauch'!$O$5:$O$104,"*prüfen")))</f>
        <v/>
      </c>
    </row>
    <row r="28">
      <c r="A28" s="9">
        <f>IF('Parameter'!$D$19="","",'Parameter'!$D$19)</f>
        <v/>
      </c>
      <c r="B28" s="9">
        <f>IF($A28="","",'Parameter'!$E$19)</f>
        <v/>
      </c>
      <c r="C28" s="10">
        <f>IF($A28="","",IF(COUNTIF('Verbrauch'!$C$5:$C$104,$A28)=0,"",SUMIF('Verbrauch'!$C$5:$C$104,$A28,'Verbrauch'!$J$5:$J$104)))</f>
        <v/>
      </c>
      <c r="D28" s="11">
        <f>IF($C28="","",IFERROR($C28/$B$5,""))</f>
        <v/>
      </c>
      <c r="E28" s="12">
        <f>IF($A28="","",IF(COUNTIF('Verbrauch'!$C$5:$C$104,$A28)=0,"",COUNTIFS('Verbrauch'!$C$5:$C$104,$A28,'Verbrauch'!$N$5:$N$104,"&lt;&gt;Gebucht")))</f>
        <v/>
      </c>
      <c r="F28" s="12">
        <f>IF($A28="","",IF(COUNTIF('Verbrauch'!$C$5:$C$104,$A28)=0,"",COUNTIFS('Verbrauch'!$C$5:$C$104,$A28,'Verbrauch'!$O$5:$O$104,"*prüfen")))</f>
        <v/>
      </c>
    </row>
    <row r="29">
      <c r="A29" s="13">
        <f>IF('Parameter'!$D$20="","",'Parameter'!$D$20)</f>
        <v/>
      </c>
      <c r="B29" s="13">
        <f>IF($A29="","",'Parameter'!$E$20)</f>
        <v/>
      </c>
      <c r="C29" s="14">
        <f>IF($A29="","",IF(COUNTIF('Verbrauch'!$C$5:$C$104,$A29)=0,"",SUMIF('Verbrauch'!$C$5:$C$104,$A29,'Verbrauch'!$J$5:$J$104)))</f>
        <v/>
      </c>
      <c r="D29" s="15">
        <f>IF($C29="","",IFERROR($C29/$B$5,""))</f>
        <v/>
      </c>
      <c r="E29" s="16">
        <f>IF($A29="","",IF(COUNTIF('Verbrauch'!$C$5:$C$104,$A29)=0,"",COUNTIFS('Verbrauch'!$C$5:$C$104,$A29,'Verbrauch'!$N$5:$N$104,"&lt;&gt;Gebucht")))</f>
        <v/>
      </c>
      <c r="F29" s="16">
        <f>IF($A29="","",IF(COUNTIF('Verbrauch'!$C$5:$C$104,$A29)=0,"",COUNTIFS('Verbrauch'!$C$5:$C$104,$A29,'Verbrauch'!$O$5:$O$104,"*prüfen")))</f>
        <v/>
      </c>
    </row>
    <row r="30">
      <c r="A30" s="9">
        <f>IF('Parameter'!$D$21="","",'Parameter'!$D$21)</f>
        <v/>
      </c>
      <c r="B30" s="9">
        <f>IF($A30="","",'Parameter'!$E$21)</f>
        <v/>
      </c>
      <c r="C30" s="10">
        <f>IF($A30="","",IF(COUNTIF('Verbrauch'!$C$5:$C$104,$A30)=0,"",SUMIF('Verbrauch'!$C$5:$C$104,$A30,'Verbrauch'!$J$5:$J$104)))</f>
        <v/>
      </c>
      <c r="D30" s="11">
        <f>IF($C30="","",IFERROR($C30/$B$5,""))</f>
        <v/>
      </c>
      <c r="E30" s="12">
        <f>IF($A30="","",IF(COUNTIF('Verbrauch'!$C$5:$C$104,$A30)=0,"",COUNTIFS('Verbrauch'!$C$5:$C$104,$A30,'Verbrauch'!$N$5:$N$104,"&lt;&gt;Gebucht")))</f>
        <v/>
      </c>
      <c r="F30" s="12">
        <f>IF($A30="","",IF(COUNTIF('Verbrauch'!$C$5:$C$104,$A30)=0,"",COUNTIFS('Verbrauch'!$C$5:$C$104,$A30,'Verbrauch'!$O$5:$O$104,"*prüfen")))</f>
        <v/>
      </c>
    </row>
    <row r="31">
      <c r="A31" s="13">
        <f>IF('Parameter'!$D$22="","",'Parameter'!$D$22)</f>
        <v/>
      </c>
      <c r="B31" s="13">
        <f>IF($A31="","",'Parameter'!$E$22)</f>
        <v/>
      </c>
      <c r="C31" s="14">
        <f>IF($A31="","",IF(COUNTIF('Verbrauch'!$C$5:$C$104,$A31)=0,"",SUMIF('Verbrauch'!$C$5:$C$104,$A31,'Verbrauch'!$J$5:$J$104)))</f>
        <v/>
      </c>
      <c r="D31" s="15">
        <f>IF($C31="","",IFERROR($C31/$B$5,""))</f>
        <v/>
      </c>
      <c r="E31" s="16">
        <f>IF($A31="","",IF(COUNTIF('Verbrauch'!$C$5:$C$104,$A31)=0,"",COUNTIFS('Verbrauch'!$C$5:$C$104,$A31,'Verbrauch'!$N$5:$N$104,"&lt;&gt;Gebucht")))</f>
        <v/>
      </c>
      <c r="F31" s="16">
        <f>IF($A31="","",IF(COUNTIF('Verbrauch'!$C$5:$C$104,$A31)=0,"",COUNTIFS('Verbrauch'!$C$5:$C$104,$A31,'Verbrauch'!$O$5:$O$104,"*prüfen")))</f>
        <v/>
      </c>
    </row>
    <row r="32">
      <c r="A32" s="9">
        <f>IF('Parameter'!$D$23="","",'Parameter'!$D$23)</f>
        <v/>
      </c>
      <c r="B32" s="9">
        <f>IF($A32="","",'Parameter'!$E$23)</f>
        <v/>
      </c>
      <c r="C32" s="10">
        <f>IF($A32="","",IF(COUNTIF('Verbrauch'!$C$5:$C$104,$A32)=0,"",SUMIF('Verbrauch'!$C$5:$C$104,$A32,'Verbrauch'!$J$5:$J$104)))</f>
        <v/>
      </c>
      <c r="D32" s="11">
        <f>IF($C32="","",IFERROR($C32/$B$5,""))</f>
        <v/>
      </c>
      <c r="E32" s="12">
        <f>IF($A32="","",IF(COUNTIF('Verbrauch'!$C$5:$C$104,$A32)=0,"",COUNTIFS('Verbrauch'!$C$5:$C$104,$A32,'Verbrauch'!$N$5:$N$104,"&lt;&gt;Gebucht")))</f>
        <v/>
      </c>
      <c r="F32" s="12">
        <f>IF($A32="","",IF(COUNTIF('Verbrauch'!$C$5:$C$104,$A32)=0,"",COUNTIFS('Verbrauch'!$C$5:$C$104,$A32,'Verbrauch'!$O$5:$O$104,"*prüfen")))</f>
        <v/>
      </c>
    </row>
    <row r="33">
      <c r="A33" s="13">
        <f>IF('Parameter'!$D$24="","",'Parameter'!$D$24)</f>
        <v/>
      </c>
      <c r="B33" s="13">
        <f>IF($A33="","",'Parameter'!$E$24)</f>
        <v/>
      </c>
      <c r="C33" s="14">
        <f>IF($A33="","",IF(COUNTIF('Verbrauch'!$C$5:$C$104,$A33)=0,"",SUMIF('Verbrauch'!$C$5:$C$104,$A33,'Verbrauch'!$J$5:$J$104)))</f>
        <v/>
      </c>
      <c r="D33" s="15">
        <f>IF($C33="","",IFERROR($C33/$B$5,""))</f>
        <v/>
      </c>
      <c r="E33" s="16">
        <f>IF($A33="","",IF(COUNTIF('Verbrauch'!$C$5:$C$104,$A33)=0,"",COUNTIFS('Verbrauch'!$C$5:$C$104,$A33,'Verbrauch'!$N$5:$N$104,"&lt;&gt;Gebucht")))</f>
        <v/>
      </c>
      <c r="F33" s="16">
        <f>IF($A33="","",IF(COUNTIF('Verbrauch'!$C$5:$C$104,$A33)=0,"",COUNTIFS('Verbrauch'!$C$5:$C$104,$A33,'Verbrauch'!$O$5:$O$104,"*prüfen")))</f>
        <v/>
      </c>
    </row>
    <row r="34">
      <c r="A34" s="9">
        <f>IF('Parameter'!$D$25="","",'Parameter'!$D$25)</f>
        <v/>
      </c>
      <c r="B34" s="9">
        <f>IF($A34="","",'Parameter'!$E$25)</f>
        <v/>
      </c>
      <c r="C34" s="10">
        <f>IF($A34="","",IF(COUNTIF('Verbrauch'!$C$5:$C$104,$A34)=0,"",SUMIF('Verbrauch'!$C$5:$C$104,$A34,'Verbrauch'!$J$5:$J$104)))</f>
        <v/>
      </c>
      <c r="D34" s="11">
        <f>IF($C34="","",IFERROR($C34/$B$5,""))</f>
        <v/>
      </c>
      <c r="E34" s="12">
        <f>IF($A34="","",IF(COUNTIF('Verbrauch'!$C$5:$C$104,$A34)=0,"",COUNTIFS('Verbrauch'!$C$5:$C$104,$A34,'Verbrauch'!$N$5:$N$104,"&lt;&gt;Gebucht")))</f>
        <v/>
      </c>
      <c r="F34" s="12">
        <f>IF($A34="","",IF(COUNTIF('Verbrauch'!$C$5:$C$104,$A34)=0,"",COUNTIFS('Verbrauch'!$C$5:$C$104,$A34,'Verbrauch'!$O$5:$O$104,"*prüfen")))</f>
        <v/>
      </c>
    </row>
    <row r="35">
      <c r="A35" s="13">
        <f>IF('Parameter'!$D$26="","",'Parameter'!$D$26)</f>
        <v/>
      </c>
      <c r="B35" s="13">
        <f>IF($A35="","",'Parameter'!$E$26)</f>
        <v/>
      </c>
      <c r="C35" s="14">
        <f>IF($A35="","",IF(COUNTIF('Verbrauch'!$C$5:$C$104,$A35)=0,"",SUMIF('Verbrauch'!$C$5:$C$104,$A35,'Verbrauch'!$J$5:$J$104)))</f>
        <v/>
      </c>
      <c r="D35" s="15">
        <f>IF($C35="","",IFERROR($C35/$B$5,""))</f>
        <v/>
      </c>
      <c r="E35" s="16">
        <f>IF($A35="","",IF(COUNTIF('Verbrauch'!$C$5:$C$104,$A35)=0,"",COUNTIFS('Verbrauch'!$C$5:$C$104,$A35,'Verbrauch'!$N$5:$N$104,"&lt;&gt;Gebucht")))</f>
        <v/>
      </c>
      <c r="F35" s="16">
        <f>IF($A35="","",IF(COUNTIF('Verbrauch'!$C$5:$C$104,$A35)=0,"",COUNTIFS('Verbrauch'!$C$5:$C$104,$A35,'Verbrauch'!$O$5:$O$104,"*prüfen")))</f>
        <v/>
      </c>
    </row>
    <row r="36">
      <c r="A36" s="9">
        <f>IF('Parameter'!$D$27="","",'Parameter'!$D$27)</f>
        <v/>
      </c>
      <c r="B36" s="9">
        <f>IF($A36="","",'Parameter'!$E$27)</f>
        <v/>
      </c>
      <c r="C36" s="10">
        <f>IF($A36="","",IF(COUNTIF('Verbrauch'!$C$5:$C$104,$A36)=0,"",SUMIF('Verbrauch'!$C$5:$C$104,$A36,'Verbrauch'!$J$5:$J$104)))</f>
        <v/>
      </c>
      <c r="D36" s="11">
        <f>IF($C36="","",IFERROR($C36/$B$5,""))</f>
        <v/>
      </c>
      <c r="E36" s="12">
        <f>IF($A36="","",IF(COUNTIF('Verbrauch'!$C$5:$C$104,$A36)=0,"",COUNTIFS('Verbrauch'!$C$5:$C$104,$A36,'Verbrauch'!$N$5:$N$104,"&lt;&gt;Gebucht")))</f>
        <v/>
      </c>
      <c r="F36" s="12">
        <f>IF($A36="","",IF(COUNTIF('Verbrauch'!$C$5:$C$104,$A36)=0,"",COUNTIFS('Verbrauch'!$C$5:$C$104,$A36,'Verbrauch'!$O$5:$O$104,"*prüfen")))</f>
        <v/>
      </c>
    </row>
    <row r="37">
      <c r="A37" s="13">
        <f>IF('Parameter'!$D$28="","",'Parameter'!$D$28)</f>
        <v/>
      </c>
      <c r="B37" s="13">
        <f>IF($A37="","",'Parameter'!$E$28)</f>
        <v/>
      </c>
      <c r="C37" s="14">
        <f>IF($A37="","",IF(COUNTIF('Verbrauch'!$C$5:$C$104,$A37)=0,"",SUMIF('Verbrauch'!$C$5:$C$104,$A37,'Verbrauch'!$J$5:$J$104)))</f>
        <v/>
      </c>
      <c r="D37" s="15">
        <f>IF($C37="","",IFERROR($C37/$B$5,""))</f>
        <v/>
      </c>
      <c r="E37" s="16">
        <f>IF($A37="","",IF(COUNTIF('Verbrauch'!$C$5:$C$104,$A37)=0,"",COUNTIFS('Verbrauch'!$C$5:$C$104,$A37,'Verbrauch'!$N$5:$N$104,"&lt;&gt;Gebucht")))</f>
        <v/>
      </c>
      <c r="F37" s="16">
        <f>IF($A37="","",IF(COUNTIF('Verbrauch'!$C$5:$C$104,$A37)=0,"",COUNTIFS('Verbrauch'!$C$5:$C$104,$A37,'Verbrauch'!$O$5:$O$104,"*prüfen")))</f>
        <v/>
      </c>
    </row>
    <row r="38">
      <c r="A38" s="9">
        <f>IF('Parameter'!$D$29="","",'Parameter'!$D$29)</f>
        <v/>
      </c>
      <c r="B38" s="9">
        <f>IF($A38="","",'Parameter'!$E$29)</f>
        <v/>
      </c>
      <c r="C38" s="10">
        <f>IF($A38="","",IF(COUNTIF('Verbrauch'!$C$5:$C$104,$A38)=0,"",SUMIF('Verbrauch'!$C$5:$C$104,$A38,'Verbrauch'!$J$5:$J$104)))</f>
        <v/>
      </c>
      <c r="D38" s="11">
        <f>IF($C38="","",IFERROR($C38/$B$5,""))</f>
        <v/>
      </c>
      <c r="E38" s="12">
        <f>IF($A38="","",IF(COUNTIF('Verbrauch'!$C$5:$C$104,$A38)=0,"",COUNTIFS('Verbrauch'!$C$5:$C$104,$A38,'Verbrauch'!$N$5:$N$104,"&lt;&gt;Gebucht")))</f>
        <v/>
      </c>
      <c r="F38" s="12">
        <f>IF($A38="","",IF(COUNTIF('Verbrauch'!$C$5:$C$104,$A38)=0,"",COUNTIFS('Verbrauch'!$C$5:$C$104,$A38,'Verbrauch'!$O$5:$O$104,"*prüfen")))</f>
        <v/>
      </c>
    </row>
    <row r="39">
      <c r="A39" s="13">
        <f>IF('Parameter'!$D$30="","",'Parameter'!$D$30)</f>
        <v/>
      </c>
      <c r="B39" s="13">
        <f>IF($A39="","",'Parameter'!$E$30)</f>
        <v/>
      </c>
      <c r="C39" s="14">
        <f>IF($A39="","",IF(COUNTIF('Verbrauch'!$C$5:$C$104,$A39)=0,"",SUMIF('Verbrauch'!$C$5:$C$104,$A39,'Verbrauch'!$J$5:$J$104)))</f>
        <v/>
      </c>
      <c r="D39" s="15">
        <f>IF($C39="","",IFERROR($C39/$B$5,""))</f>
        <v/>
      </c>
      <c r="E39" s="16">
        <f>IF($A39="","",IF(COUNTIF('Verbrauch'!$C$5:$C$104,$A39)=0,"",COUNTIFS('Verbrauch'!$C$5:$C$104,$A39,'Verbrauch'!$N$5:$N$104,"&lt;&gt;Gebucht")))</f>
        <v/>
      </c>
      <c r="F39" s="16">
        <f>IF($A39="","",IF(COUNTIF('Verbrauch'!$C$5:$C$104,$A39)=0,"",COUNTIFS('Verbrauch'!$C$5:$C$104,$A39,'Verbrauch'!$O$5:$O$104,"*prüfen")))</f>
        <v/>
      </c>
    </row>
    <row r="40">
      <c r="A40" s="9">
        <f>IF('Parameter'!$D$31="","",'Parameter'!$D$31)</f>
        <v/>
      </c>
      <c r="B40" s="9">
        <f>IF($A40="","",'Parameter'!$E$31)</f>
        <v/>
      </c>
      <c r="C40" s="10">
        <f>IF($A40="","",IF(COUNTIF('Verbrauch'!$C$5:$C$104,$A40)=0,"",SUMIF('Verbrauch'!$C$5:$C$104,$A40,'Verbrauch'!$J$5:$J$104)))</f>
        <v/>
      </c>
      <c r="D40" s="11">
        <f>IF($C40="","",IFERROR($C40/$B$5,""))</f>
        <v/>
      </c>
      <c r="E40" s="12">
        <f>IF($A40="","",IF(COUNTIF('Verbrauch'!$C$5:$C$104,$A40)=0,"",COUNTIFS('Verbrauch'!$C$5:$C$104,$A40,'Verbrauch'!$N$5:$N$104,"&lt;&gt;Gebucht")))</f>
        <v/>
      </c>
      <c r="F40" s="12">
        <f>IF($A40="","",IF(COUNTIF('Verbrauch'!$C$5:$C$104,$A40)=0,"",COUNTIFS('Verbrauch'!$C$5:$C$104,$A40,'Verbrauch'!$O$5:$O$104,"*prüfen")))</f>
        <v/>
      </c>
    </row>
    <row r="41">
      <c r="A41" s="13">
        <f>IF('Parameter'!$D$32="","",'Parameter'!$D$32)</f>
        <v/>
      </c>
      <c r="B41" s="13">
        <f>IF($A41="","",'Parameter'!$E$32)</f>
        <v/>
      </c>
      <c r="C41" s="14">
        <f>IF($A41="","",IF(COUNTIF('Verbrauch'!$C$5:$C$104,$A41)=0,"",SUMIF('Verbrauch'!$C$5:$C$104,$A41,'Verbrauch'!$J$5:$J$104)))</f>
        <v/>
      </c>
      <c r="D41" s="15">
        <f>IF($C41="","",IFERROR($C41/$B$5,""))</f>
        <v/>
      </c>
      <c r="E41" s="16">
        <f>IF($A41="","",IF(COUNTIF('Verbrauch'!$C$5:$C$104,$A41)=0,"",COUNTIFS('Verbrauch'!$C$5:$C$104,$A41,'Verbrauch'!$N$5:$N$104,"&lt;&gt;Gebucht")))</f>
        <v/>
      </c>
      <c r="F41" s="16">
        <f>IF($A41="","",IF(COUNTIF('Verbrauch'!$C$5:$C$104,$A41)=0,"",COUNTIFS('Verbrauch'!$C$5:$C$104,$A41,'Verbrauch'!$O$5:$O$104,"*prüfen")))</f>
        <v/>
      </c>
    </row>
    <row r="42">
      <c r="A42" s="9">
        <f>IF('Parameter'!$D$33="","",'Parameter'!$D$33)</f>
        <v/>
      </c>
      <c r="B42" s="9">
        <f>IF($A42="","",'Parameter'!$E$33)</f>
        <v/>
      </c>
      <c r="C42" s="10">
        <f>IF($A42="","",IF(COUNTIF('Verbrauch'!$C$5:$C$104,$A42)=0,"",SUMIF('Verbrauch'!$C$5:$C$104,$A42,'Verbrauch'!$J$5:$J$104)))</f>
        <v/>
      </c>
      <c r="D42" s="11">
        <f>IF($C42="","",IFERROR($C42/$B$5,""))</f>
        <v/>
      </c>
      <c r="E42" s="12">
        <f>IF($A42="","",IF(COUNTIF('Verbrauch'!$C$5:$C$104,$A42)=0,"",COUNTIFS('Verbrauch'!$C$5:$C$104,$A42,'Verbrauch'!$N$5:$N$104,"&lt;&gt;Gebucht")))</f>
        <v/>
      </c>
      <c r="F42" s="12">
        <f>IF($A42="","",IF(COUNTIF('Verbrauch'!$C$5:$C$104,$A42)=0,"",COUNTIFS('Verbrauch'!$C$5:$C$104,$A42,'Verbrauch'!$O$5:$O$104,"*prüfen")))</f>
        <v/>
      </c>
    </row>
    <row r="43">
      <c r="A43" s="13">
        <f>IF('Parameter'!$D$34="","",'Parameter'!$D$34)</f>
        <v/>
      </c>
      <c r="B43" s="13">
        <f>IF($A43="","",'Parameter'!$E$34)</f>
        <v/>
      </c>
      <c r="C43" s="14">
        <f>IF($A43="","",IF(COUNTIF('Verbrauch'!$C$5:$C$104,$A43)=0,"",SUMIF('Verbrauch'!$C$5:$C$104,$A43,'Verbrauch'!$J$5:$J$104)))</f>
        <v/>
      </c>
      <c r="D43" s="15">
        <f>IF($C43="","",IFERROR($C43/$B$5,""))</f>
        <v/>
      </c>
      <c r="E43" s="16">
        <f>IF($A43="","",IF(COUNTIF('Verbrauch'!$C$5:$C$104,$A43)=0,"",COUNTIFS('Verbrauch'!$C$5:$C$104,$A43,'Verbrauch'!$N$5:$N$104,"&lt;&gt;Gebucht")))</f>
        <v/>
      </c>
      <c r="F43" s="16">
        <f>IF($A43="","",IF(COUNTIF('Verbrauch'!$C$5:$C$104,$A43)=0,"",COUNTIFS('Verbrauch'!$C$5:$C$104,$A43,'Verbrauch'!$O$5:$O$104,"*prüfen")))</f>
        <v/>
      </c>
    </row>
    <row r="44">
      <c r="A44" s="9">
        <f>IF('Parameter'!$D$35="","",'Parameter'!$D$35)</f>
        <v/>
      </c>
      <c r="B44" s="9">
        <f>IF($A44="","",'Parameter'!$E$35)</f>
        <v/>
      </c>
      <c r="C44" s="10">
        <f>IF($A44="","",IF(COUNTIF('Verbrauch'!$C$5:$C$104,$A44)=0,"",SUMIF('Verbrauch'!$C$5:$C$104,$A44,'Verbrauch'!$J$5:$J$104)))</f>
        <v/>
      </c>
      <c r="D44" s="11">
        <f>IF($C44="","",IFERROR($C44/$B$5,""))</f>
        <v/>
      </c>
      <c r="E44" s="12">
        <f>IF($A44="","",IF(COUNTIF('Verbrauch'!$C$5:$C$104,$A44)=0,"",COUNTIFS('Verbrauch'!$C$5:$C$104,$A44,'Verbrauch'!$N$5:$N$104,"&lt;&gt;Gebucht")))</f>
        <v/>
      </c>
      <c r="F44" s="12">
        <f>IF($A44="","",IF(COUNTIF('Verbrauch'!$C$5:$C$104,$A44)=0,"",COUNTIFS('Verbrauch'!$C$5:$C$104,$A44,'Verbrauch'!$O$5:$O$104,"*prüfen")))</f>
        <v/>
      </c>
    </row>
    <row r="45">
      <c r="A45" s="13">
        <f>IF('Parameter'!$D$36="","",'Parameter'!$D$36)</f>
        <v/>
      </c>
      <c r="B45" s="13">
        <f>IF($A45="","",'Parameter'!$E$36)</f>
        <v/>
      </c>
      <c r="C45" s="14">
        <f>IF($A45="","",IF(COUNTIF('Verbrauch'!$C$5:$C$104,$A45)=0,"",SUMIF('Verbrauch'!$C$5:$C$104,$A45,'Verbrauch'!$J$5:$J$104)))</f>
        <v/>
      </c>
      <c r="D45" s="15">
        <f>IF($C45="","",IFERROR($C45/$B$5,""))</f>
        <v/>
      </c>
      <c r="E45" s="16">
        <f>IF($A45="","",IF(COUNTIF('Verbrauch'!$C$5:$C$104,$A45)=0,"",COUNTIFS('Verbrauch'!$C$5:$C$104,$A45,'Verbrauch'!$N$5:$N$104,"&lt;&gt;Gebucht")))</f>
        <v/>
      </c>
      <c r="F45" s="16">
        <f>IF($A45="","",IF(COUNTIF('Verbrauch'!$C$5:$C$104,$A45)=0,"",COUNTIFS('Verbrauch'!$C$5:$C$104,$A45,'Verbrauch'!$O$5:$O$104,"*prüfen")))</f>
        <v/>
      </c>
    </row>
    <row r="46">
      <c r="A46" s="9">
        <f>IF('Parameter'!$D$37="","",'Parameter'!$D$37)</f>
        <v/>
      </c>
      <c r="B46" s="9">
        <f>IF($A46="","",'Parameter'!$E$37)</f>
        <v/>
      </c>
      <c r="C46" s="10">
        <f>IF($A46="","",IF(COUNTIF('Verbrauch'!$C$5:$C$104,$A46)=0,"",SUMIF('Verbrauch'!$C$5:$C$104,$A46,'Verbrauch'!$J$5:$J$104)))</f>
        <v/>
      </c>
      <c r="D46" s="11">
        <f>IF($C46="","",IFERROR($C46/$B$5,""))</f>
        <v/>
      </c>
      <c r="E46" s="12">
        <f>IF($A46="","",IF(COUNTIF('Verbrauch'!$C$5:$C$104,$A46)=0,"",COUNTIFS('Verbrauch'!$C$5:$C$104,$A46,'Verbrauch'!$N$5:$N$104,"&lt;&gt;Gebucht")))</f>
        <v/>
      </c>
      <c r="F46" s="12">
        <f>IF($A46="","",IF(COUNTIF('Verbrauch'!$C$5:$C$104,$A46)=0,"",COUNTIFS('Verbrauch'!$C$5:$C$104,$A46,'Verbrauch'!$O$5:$O$104,"*prüfen")))</f>
        <v/>
      </c>
    </row>
    <row r="47">
      <c r="A47" s="13">
        <f>IF('Parameter'!$D$38="","",'Parameter'!$D$38)</f>
        <v/>
      </c>
      <c r="B47" s="13">
        <f>IF($A47="","",'Parameter'!$E$38)</f>
        <v/>
      </c>
      <c r="C47" s="14">
        <f>IF($A47="","",IF(COUNTIF('Verbrauch'!$C$5:$C$104,$A47)=0,"",SUMIF('Verbrauch'!$C$5:$C$104,$A47,'Verbrauch'!$J$5:$J$104)))</f>
        <v/>
      </c>
      <c r="D47" s="15">
        <f>IF($C47="","",IFERROR($C47/$B$5,""))</f>
        <v/>
      </c>
      <c r="E47" s="16">
        <f>IF($A47="","",IF(COUNTIF('Verbrauch'!$C$5:$C$104,$A47)=0,"",COUNTIFS('Verbrauch'!$C$5:$C$104,$A47,'Verbrauch'!$N$5:$N$104,"&lt;&gt;Gebucht")))</f>
        <v/>
      </c>
      <c r="F47" s="16">
        <f>IF($A47="","",IF(COUNTIF('Verbrauch'!$C$5:$C$104,$A47)=0,"",COUNTIFS('Verbrauch'!$C$5:$C$104,$A47,'Verbrauch'!$O$5:$O$104,"*prüfen")))</f>
        <v/>
      </c>
    </row>
    <row r="48">
      <c r="A48" s="9">
        <f>IF('Parameter'!$D$39="","",'Parameter'!$D$39)</f>
        <v/>
      </c>
      <c r="B48" s="9">
        <f>IF($A48="","",'Parameter'!$E$39)</f>
        <v/>
      </c>
      <c r="C48" s="10">
        <f>IF($A48="","",IF(COUNTIF('Verbrauch'!$C$5:$C$104,$A48)=0,"",SUMIF('Verbrauch'!$C$5:$C$104,$A48,'Verbrauch'!$J$5:$J$104)))</f>
        <v/>
      </c>
      <c r="D48" s="11">
        <f>IF($C48="","",IFERROR($C48/$B$5,""))</f>
        <v/>
      </c>
      <c r="E48" s="12">
        <f>IF($A48="","",IF(COUNTIF('Verbrauch'!$C$5:$C$104,$A48)=0,"",COUNTIFS('Verbrauch'!$C$5:$C$104,$A48,'Verbrauch'!$N$5:$N$104,"&lt;&gt;Gebucht")))</f>
        <v/>
      </c>
      <c r="F48" s="12">
        <f>IF($A48="","",IF(COUNTIF('Verbrauch'!$C$5:$C$104,$A48)=0,"",COUNTIFS('Verbrauch'!$C$5:$C$104,$A48,'Verbrauch'!$O$5:$O$104,"*prüfen")))</f>
        <v/>
      </c>
    </row>
    <row r="49">
      <c r="A49" s="13">
        <f>IF('Parameter'!$D$40="","",'Parameter'!$D$40)</f>
        <v/>
      </c>
      <c r="B49" s="13">
        <f>IF($A49="","",'Parameter'!$E$40)</f>
        <v/>
      </c>
      <c r="C49" s="14">
        <f>IF($A49="","",IF(COUNTIF('Verbrauch'!$C$5:$C$104,$A49)=0,"",SUMIF('Verbrauch'!$C$5:$C$104,$A49,'Verbrauch'!$J$5:$J$104)))</f>
        <v/>
      </c>
      <c r="D49" s="15">
        <f>IF($C49="","",IFERROR($C49/$B$5,""))</f>
        <v/>
      </c>
      <c r="E49" s="16">
        <f>IF($A49="","",IF(COUNTIF('Verbrauch'!$C$5:$C$104,$A49)=0,"",COUNTIFS('Verbrauch'!$C$5:$C$104,$A49,'Verbrauch'!$N$5:$N$104,"&lt;&gt;Gebucht")))</f>
        <v/>
      </c>
      <c r="F49" s="16">
        <f>IF($A49="","",IF(COUNTIF('Verbrauch'!$C$5:$C$104,$A49)=0,"",COUNTIFS('Verbrauch'!$C$5:$C$104,$A49,'Verbrauch'!$O$5:$O$104,"*prüfen")))</f>
        <v/>
      </c>
    </row>
    <row r="50">
      <c r="A50" s="9">
        <f>IF('Parameter'!$D$41="","",'Parameter'!$D$41)</f>
        <v/>
      </c>
      <c r="B50" s="9">
        <f>IF($A50="","",'Parameter'!$E$41)</f>
        <v/>
      </c>
      <c r="C50" s="10">
        <f>IF($A50="","",IF(COUNTIF('Verbrauch'!$C$5:$C$104,$A50)=0,"",SUMIF('Verbrauch'!$C$5:$C$104,$A50,'Verbrauch'!$J$5:$J$104)))</f>
        <v/>
      </c>
      <c r="D50" s="11">
        <f>IF($C50="","",IFERROR($C50/$B$5,""))</f>
        <v/>
      </c>
      <c r="E50" s="12">
        <f>IF($A50="","",IF(COUNTIF('Verbrauch'!$C$5:$C$104,$A50)=0,"",COUNTIFS('Verbrauch'!$C$5:$C$104,$A50,'Verbrauch'!$N$5:$N$104,"&lt;&gt;Gebucht")))</f>
        <v/>
      </c>
      <c r="F50" s="12">
        <f>IF($A50="","",IF(COUNTIF('Verbrauch'!$C$5:$C$104,$A50)=0,"",COUNTIFS('Verbrauch'!$C$5:$C$104,$A50,'Verbrauch'!$O$5:$O$104,"*prüfen")))</f>
        <v/>
      </c>
    </row>
    <row r="51">
      <c r="A51" s="13">
        <f>IF('Parameter'!$D$42="","",'Parameter'!$D$42)</f>
        <v/>
      </c>
      <c r="B51" s="13">
        <f>IF($A51="","",'Parameter'!$E$42)</f>
        <v/>
      </c>
      <c r="C51" s="14">
        <f>IF($A51="","",IF(COUNTIF('Verbrauch'!$C$5:$C$104,$A51)=0,"",SUMIF('Verbrauch'!$C$5:$C$104,$A51,'Verbrauch'!$J$5:$J$104)))</f>
        <v/>
      </c>
      <c r="D51" s="15">
        <f>IF($C51="","",IFERROR($C51/$B$5,""))</f>
        <v/>
      </c>
      <c r="E51" s="16">
        <f>IF($A51="","",IF(COUNTIF('Verbrauch'!$C$5:$C$104,$A51)=0,"",COUNTIFS('Verbrauch'!$C$5:$C$104,$A51,'Verbrauch'!$N$5:$N$104,"&lt;&gt;Gebucht")))</f>
        <v/>
      </c>
      <c r="F51" s="16">
        <f>IF($A51="","",IF(COUNTIF('Verbrauch'!$C$5:$C$104,$A51)=0,"",COUNTIFS('Verbrauch'!$C$5:$C$104,$A51,'Verbrauch'!$O$5:$O$104,"*prüfen")))</f>
        <v/>
      </c>
    </row>
    <row r="52">
      <c r="A52" s="9">
        <f>IF('Parameter'!$D$43="","",'Parameter'!$D$43)</f>
        <v/>
      </c>
      <c r="B52" s="9">
        <f>IF($A52="","",'Parameter'!$E$43)</f>
        <v/>
      </c>
      <c r="C52" s="10">
        <f>IF($A52="","",IF(COUNTIF('Verbrauch'!$C$5:$C$104,$A52)=0,"",SUMIF('Verbrauch'!$C$5:$C$104,$A52,'Verbrauch'!$J$5:$J$104)))</f>
        <v/>
      </c>
      <c r="D52" s="11">
        <f>IF($C52="","",IFERROR($C52/$B$5,""))</f>
        <v/>
      </c>
      <c r="E52" s="12">
        <f>IF($A52="","",IF(COUNTIF('Verbrauch'!$C$5:$C$104,$A52)=0,"",COUNTIFS('Verbrauch'!$C$5:$C$104,$A52,'Verbrauch'!$N$5:$N$104,"&lt;&gt;Gebucht")))</f>
        <v/>
      </c>
      <c r="F52" s="12">
        <f>IF($A52="","",IF(COUNTIF('Verbrauch'!$C$5:$C$104,$A52)=0,"",COUNTIFS('Verbrauch'!$C$5:$C$104,$A52,'Verbrauch'!$O$5:$O$104,"*prüfen")))</f>
        <v/>
      </c>
    </row>
    <row r="53">
      <c r="A53" s="13">
        <f>IF('Parameter'!$D$44="","",'Parameter'!$D$44)</f>
        <v/>
      </c>
      <c r="B53" s="13">
        <f>IF($A53="","",'Parameter'!$E$44)</f>
        <v/>
      </c>
      <c r="C53" s="14">
        <f>IF($A53="","",IF(COUNTIF('Verbrauch'!$C$5:$C$104,$A53)=0,"",SUMIF('Verbrauch'!$C$5:$C$104,$A53,'Verbrauch'!$J$5:$J$104)))</f>
        <v/>
      </c>
      <c r="D53" s="15">
        <f>IF($C53="","",IFERROR($C53/$B$5,""))</f>
        <v/>
      </c>
      <c r="E53" s="16">
        <f>IF($A53="","",IF(COUNTIF('Verbrauch'!$C$5:$C$104,$A53)=0,"",COUNTIFS('Verbrauch'!$C$5:$C$104,$A53,'Verbrauch'!$N$5:$N$104,"&lt;&gt;Gebucht")))</f>
        <v/>
      </c>
      <c r="F53" s="16">
        <f>IF($A53="","",IF(COUNTIF('Verbrauch'!$C$5:$C$104,$A53)=0,"",COUNTIFS('Verbrauch'!$C$5:$C$104,$A53,'Verbrauch'!$O$5:$O$104,"*prüfen")))</f>
        <v/>
      </c>
    </row>
    <row r="54">
      <c r="A54" s="9">
        <f>IF('Parameter'!$D$45="","",'Parameter'!$D$45)</f>
        <v/>
      </c>
      <c r="B54" s="9">
        <f>IF($A54="","",'Parameter'!$E$45)</f>
        <v/>
      </c>
      <c r="C54" s="10">
        <f>IF($A54="","",IF(COUNTIF('Verbrauch'!$C$5:$C$104,$A54)=0,"",SUMIF('Verbrauch'!$C$5:$C$104,$A54,'Verbrauch'!$J$5:$J$104)))</f>
        <v/>
      </c>
      <c r="D54" s="11">
        <f>IF($C54="","",IFERROR($C54/$B$5,""))</f>
        <v/>
      </c>
      <c r="E54" s="12">
        <f>IF($A54="","",IF(COUNTIF('Verbrauch'!$C$5:$C$104,$A54)=0,"",COUNTIFS('Verbrauch'!$C$5:$C$104,$A54,'Verbrauch'!$N$5:$N$104,"&lt;&gt;Gebucht")))</f>
        <v/>
      </c>
      <c r="F54" s="12">
        <f>IF($A54="","",IF(COUNTIF('Verbrauch'!$C$5:$C$104,$A54)=0,"",COUNTIFS('Verbrauch'!$C$5:$C$104,$A54,'Verbrauch'!$O$5:$O$104,"*prüfen")))</f>
        <v/>
      </c>
    </row>
    <row r="55">
      <c r="A55" s="13">
        <f>IF('Parameter'!$D$46="","",'Parameter'!$D$46)</f>
        <v/>
      </c>
      <c r="B55" s="13">
        <f>IF($A55="","",'Parameter'!$E$46)</f>
        <v/>
      </c>
      <c r="C55" s="14">
        <f>IF($A55="","",IF(COUNTIF('Verbrauch'!$C$5:$C$104,$A55)=0,"",SUMIF('Verbrauch'!$C$5:$C$104,$A55,'Verbrauch'!$J$5:$J$104)))</f>
        <v/>
      </c>
      <c r="D55" s="15">
        <f>IF($C55="","",IFERROR($C55/$B$5,""))</f>
        <v/>
      </c>
      <c r="E55" s="16">
        <f>IF($A55="","",IF(COUNTIF('Verbrauch'!$C$5:$C$104,$A55)=0,"",COUNTIFS('Verbrauch'!$C$5:$C$104,$A55,'Verbrauch'!$N$5:$N$104,"&lt;&gt;Gebucht")))</f>
        <v/>
      </c>
      <c r="F55" s="16">
        <f>IF($A55="","",IF(COUNTIF('Verbrauch'!$C$5:$C$104,$A55)=0,"",COUNTIFS('Verbrauch'!$C$5:$C$104,$A55,'Verbrauch'!$O$5:$O$104,"*prüfen")))</f>
        <v/>
      </c>
    </row>
    <row r="56">
      <c r="A56" s="9">
        <f>IF('Parameter'!$D$47="","",'Parameter'!$D$47)</f>
        <v/>
      </c>
      <c r="B56" s="9">
        <f>IF($A56="","",'Parameter'!$E$47)</f>
        <v/>
      </c>
      <c r="C56" s="10">
        <f>IF($A56="","",IF(COUNTIF('Verbrauch'!$C$5:$C$104,$A56)=0,"",SUMIF('Verbrauch'!$C$5:$C$104,$A56,'Verbrauch'!$J$5:$J$104)))</f>
        <v/>
      </c>
      <c r="D56" s="11">
        <f>IF($C56="","",IFERROR($C56/$B$5,""))</f>
        <v/>
      </c>
      <c r="E56" s="12">
        <f>IF($A56="","",IF(COUNTIF('Verbrauch'!$C$5:$C$104,$A56)=0,"",COUNTIFS('Verbrauch'!$C$5:$C$104,$A56,'Verbrauch'!$N$5:$N$104,"&lt;&gt;Gebucht")))</f>
        <v/>
      </c>
      <c r="F56" s="12">
        <f>IF($A56="","",IF(COUNTIF('Verbrauch'!$C$5:$C$104,$A56)=0,"",COUNTIFS('Verbrauch'!$C$5:$C$104,$A56,'Verbrauch'!$O$5:$O$104,"*prüfen")))</f>
        <v/>
      </c>
    </row>
    <row r="57">
      <c r="A57" s="13">
        <f>IF('Parameter'!$D$48="","",'Parameter'!$D$48)</f>
        <v/>
      </c>
      <c r="B57" s="13">
        <f>IF($A57="","",'Parameter'!$E$48)</f>
        <v/>
      </c>
      <c r="C57" s="14">
        <f>IF($A57="","",IF(COUNTIF('Verbrauch'!$C$5:$C$104,$A57)=0,"",SUMIF('Verbrauch'!$C$5:$C$104,$A57,'Verbrauch'!$J$5:$J$104)))</f>
        <v/>
      </c>
      <c r="D57" s="15">
        <f>IF($C57="","",IFERROR($C57/$B$5,""))</f>
        <v/>
      </c>
      <c r="E57" s="16">
        <f>IF($A57="","",IF(COUNTIF('Verbrauch'!$C$5:$C$104,$A57)=0,"",COUNTIFS('Verbrauch'!$C$5:$C$104,$A57,'Verbrauch'!$N$5:$N$104,"&lt;&gt;Gebucht")))</f>
        <v/>
      </c>
      <c r="F57" s="16">
        <f>IF($A57="","",IF(COUNTIF('Verbrauch'!$C$5:$C$104,$A57)=0,"",COUNTIFS('Verbrauch'!$C$5:$C$104,$A57,'Verbrauch'!$O$5:$O$104,"*prüfen")))</f>
        <v/>
      </c>
    </row>
    <row r="58">
      <c r="A58" s="9">
        <f>IF('Parameter'!$D$49="","",'Parameter'!$D$49)</f>
        <v/>
      </c>
      <c r="B58" s="9">
        <f>IF($A58="","",'Parameter'!$E$49)</f>
        <v/>
      </c>
      <c r="C58" s="10">
        <f>IF($A58="","",IF(COUNTIF('Verbrauch'!$C$5:$C$104,$A58)=0,"",SUMIF('Verbrauch'!$C$5:$C$104,$A58,'Verbrauch'!$J$5:$J$104)))</f>
        <v/>
      </c>
      <c r="D58" s="11">
        <f>IF($C58="","",IFERROR($C58/$B$5,""))</f>
        <v/>
      </c>
      <c r="E58" s="12">
        <f>IF($A58="","",IF(COUNTIF('Verbrauch'!$C$5:$C$104,$A58)=0,"",COUNTIFS('Verbrauch'!$C$5:$C$104,$A58,'Verbrauch'!$N$5:$N$104,"&lt;&gt;Gebucht")))</f>
        <v/>
      </c>
      <c r="F58" s="12">
        <f>IF($A58="","",IF(COUNTIF('Verbrauch'!$C$5:$C$104,$A58)=0,"",COUNTIFS('Verbrauch'!$C$5:$C$104,$A58,'Verbrauch'!$O$5:$O$104,"*prüfen")))</f>
        <v/>
      </c>
    </row>
    <row r="59">
      <c r="A59" s="13">
        <f>IF('Parameter'!$D$50="","",'Parameter'!$D$50)</f>
        <v/>
      </c>
      <c r="B59" s="13">
        <f>IF($A59="","",'Parameter'!$E$50)</f>
        <v/>
      </c>
      <c r="C59" s="14">
        <f>IF($A59="","",IF(COUNTIF('Verbrauch'!$C$5:$C$104,$A59)=0,"",SUMIF('Verbrauch'!$C$5:$C$104,$A59,'Verbrauch'!$J$5:$J$104)))</f>
        <v/>
      </c>
      <c r="D59" s="15">
        <f>IF($C59="","",IFERROR($C59/$B$5,""))</f>
        <v/>
      </c>
      <c r="E59" s="16">
        <f>IF($A59="","",IF(COUNTIF('Verbrauch'!$C$5:$C$104,$A59)=0,"",COUNTIFS('Verbrauch'!$C$5:$C$104,$A59,'Verbrauch'!$N$5:$N$104,"&lt;&gt;Gebucht")))</f>
        <v/>
      </c>
      <c r="F59" s="16">
        <f>IF($A59="","",IF(COUNTIF('Verbrauch'!$C$5:$C$104,$A59)=0,"",COUNTIFS('Verbrauch'!$C$5:$C$104,$A59,'Verbrauch'!$O$5:$O$104,"*prüfen")))</f>
        <v/>
      </c>
    </row>
    <row r="60">
      <c r="A60" s="9">
        <f>IF('Parameter'!$D$51="","",'Parameter'!$D$51)</f>
        <v/>
      </c>
      <c r="B60" s="9">
        <f>IF($A60="","",'Parameter'!$E$51)</f>
        <v/>
      </c>
      <c r="C60" s="10">
        <f>IF($A60="","",IF(COUNTIF('Verbrauch'!$C$5:$C$104,$A60)=0,"",SUMIF('Verbrauch'!$C$5:$C$104,$A60,'Verbrauch'!$J$5:$J$104)))</f>
        <v/>
      </c>
      <c r="D60" s="11">
        <f>IF($C60="","",IFERROR($C60/$B$5,""))</f>
        <v/>
      </c>
      <c r="E60" s="12">
        <f>IF($A60="","",IF(COUNTIF('Verbrauch'!$C$5:$C$104,$A60)=0,"",COUNTIFS('Verbrauch'!$C$5:$C$104,$A60,'Verbrauch'!$N$5:$N$104,"&lt;&gt;Gebucht")))</f>
        <v/>
      </c>
      <c r="F60" s="12">
        <f>IF($A60="","",IF(COUNTIF('Verbrauch'!$C$5:$C$104,$A60)=0,"",COUNTIFS('Verbrauch'!$C$5:$C$104,$A60,'Verbrauch'!$O$5:$O$104,"*prüfen")))</f>
        <v/>
      </c>
    </row>
    <row r="61">
      <c r="A61" s="13">
        <f>IF('Parameter'!$D$52="","",'Parameter'!$D$52)</f>
        <v/>
      </c>
      <c r="B61" s="13">
        <f>IF($A61="","",'Parameter'!$E$52)</f>
        <v/>
      </c>
      <c r="C61" s="14">
        <f>IF($A61="","",IF(COUNTIF('Verbrauch'!$C$5:$C$104,$A61)=0,"",SUMIF('Verbrauch'!$C$5:$C$104,$A61,'Verbrauch'!$J$5:$J$104)))</f>
        <v/>
      </c>
      <c r="D61" s="15">
        <f>IF($C61="","",IFERROR($C61/$B$5,""))</f>
        <v/>
      </c>
      <c r="E61" s="16">
        <f>IF($A61="","",IF(COUNTIF('Verbrauch'!$C$5:$C$104,$A61)=0,"",COUNTIFS('Verbrauch'!$C$5:$C$104,$A61,'Verbrauch'!$N$5:$N$104,"&lt;&gt;Gebucht")))</f>
        <v/>
      </c>
      <c r="F61" s="16">
        <f>IF($A61="","",IF(COUNTIF('Verbrauch'!$C$5:$C$104,$A61)=0,"",COUNTIFS('Verbrauch'!$C$5:$C$104,$A61,'Verbrauch'!$O$5:$O$104,"*prüfen")))</f>
        <v/>
      </c>
    </row>
    <row r="62">
      <c r="A62" s="9">
        <f>IF('Parameter'!$D$53="","",'Parameter'!$D$53)</f>
        <v/>
      </c>
      <c r="B62" s="9">
        <f>IF($A62="","",'Parameter'!$E$53)</f>
        <v/>
      </c>
      <c r="C62" s="10">
        <f>IF($A62="","",IF(COUNTIF('Verbrauch'!$C$5:$C$104,$A62)=0,"",SUMIF('Verbrauch'!$C$5:$C$104,$A62,'Verbrauch'!$J$5:$J$104)))</f>
        <v/>
      </c>
      <c r="D62" s="11">
        <f>IF($C62="","",IFERROR($C62/$B$5,""))</f>
        <v/>
      </c>
      <c r="E62" s="12">
        <f>IF($A62="","",IF(COUNTIF('Verbrauch'!$C$5:$C$104,$A62)=0,"",COUNTIFS('Verbrauch'!$C$5:$C$104,$A62,'Verbrauch'!$N$5:$N$104,"&lt;&gt;Gebucht")))</f>
        <v/>
      </c>
      <c r="F62" s="12">
        <f>IF($A62="","",IF(COUNTIF('Verbrauch'!$C$5:$C$104,$A62)=0,"",COUNTIFS('Verbrauch'!$C$5:$C$104,$A62,'Verbrauch'!$O$5:$O$104,"*prüfen")))</f>
        <v/>
      </c>
    </row>
    <row r="63">
      <c r="A63" s="13">
        <f>IF('Parameter'!$D$54="","",'Parameter'!$D$54)</f>
        <v/>
      </c>
      <c r="B63" s="13">
        <f>IF($A63="","",'Parameter'!$E$54)</f>
        <v/>
      </c>
      <c r="C63" s="14">
        <f>IF($A63="","",IF(COUNTIF('Verbrauch'!$C$5:$C$104,$A63)=0,"",SUMIF('Verbrauch'!$C$5:$C$104,$A63,'Verbrauch'!$J$5:$J$104)))</f>
        <v/>
      </c>
      <c r="D63" s="15">
        <f>IF($C63="","",IFERROR($C63/$B$5,""))</f>
        <v/>
      </c>
      <c r="E63" s="16">
        <f>IF($A63="","",IF(COUNTIF('Verbrauch'!$C$5:$C$104,$A63)=0,"",COUNTIFS('Verbrauch'!$C$5:$C$104,$A63,'Verbrauch'!$N$5:$N$104,"&lt;&gt;Gebucht")))</f>
        <v/>
      </c>
      <c r="F63" s="16">
        <f>IF($A63="","",IF(COUNTIF('Verbrauch'!$C$5:$C$104,$A63)=0,"",COUNTIFS('Verbrauch'!$C$5:$C$104,$A63,'Verbrauch'!$O$5:$O$104,"*prüfen")))</f>
        <v/>
      </c>
    </row>
    <row r="64">
      <c r="A64" s="9">
        <f>IF('Parameter'!$D$55="","",'Parameter'!$D$55)</f>
        <v/>
      </c>
      <c r="B64" s="9">
        <f>IF($A64="","",'Parameter'!$E$55)</f>
        <v/>
      </c>
      <c r="C64" s="10">
        <f>IF($A64="","",IF(COUNTIF('Verbrauch'!$C$5:$C$104,$A64)=0,"",SUMIF('Verbrauch'!$C$5:$C$104,$A64,'Verbrauch'!$J$5:$J$104)))</f>
        <v/>
      </c>
      <c r="D64" s="11">
        <f>IF($C64="","",IFERROR($C64/$B$5,""))</f>
        <v/>
      </c>
      <c r="E64" s="12">
        <f>IF($A64="","",IF(COUNTIF('Verbrauch'!$C$5:$C$104,$A64)=0,"",COUNTIFS('Verbrauch'!$C$5:$C$104,$A64,'Verbrauch'!$N$5:$N$104,"&lt;&gt;Gebucht")))</f>
        <v/>
      </c>
      <c r="F64" s="12">
        <f>IF($A64="","",IF(COUNTIF('Verbrauch'!$C$5:$C$104,$A64)=0,"",COUNTIFS('Verbrauch'!$C$5:$C$104,$A64,'Verbrauch'!$O$5:$O$104,"*prüfen")))</f>
        <v/>
      </c>
    </row>
    <row r="65">
      <c r="A65" s="13">
        <f>IF('Parameter'!$D$56="","",'Parameter'!$D$56)</f>
        <v/>
      </c>
      <c r="B65" s="13">
        <f>IF($A65="","",'Parameter'!$E$56)</f>
        <v/>
      </c>
      <c r="C65" s="14">
        <f>IF($A65="","",IF(COUNTIF('Verbrauch'!$C$5:$C$104,$A65)=0,"",SUMIF('Verbrauch'!$C$5:$C$104,$A65,'Verbrauch'!$J$5:$J$104)))</f>
        <v/>
      </c>
      <c r="D65" s="15">
        <f>IF($C65="","",IFERROR($C65/$B$5,""))</f>
        <v/>
      </c>
      <c r="E65" s="16">
        <f>IF($A65="","",IF(COUNTIF('Verbrauch'!$C$5:$C$104,$A65)=0,"",COUNTIFS('Verbrauch'!$C$5:$C$104,$A65,'Verbrauch'!$N$5:$N$104,"&lt;&gt;Gebucht")))</f>
        <v/>
      </c>
      <c r="F65" s="16">
        <f>IF($A65="","",IF(COUNTIF('Verbrauch'!$C$5:$C$104,$A65)=0,"",COUNTIFS('Verbrauch'!$C$5:$C$104,$A65,'Verbrauch'!$O$5:$O$104,"*prüfen")))</f>
        <v/>
      </c>
    </row>
    <row r="66">
      <c r="A66" s="9">
        <f>IF('Parameter'!$D$57="","",'Parameter'!$D$57)</f>
        <v/>
      </c>
      <c r="B66" s="9">
        <f>IF($A66="","",'Parameter'!$E$57)</f>
        <v/>
      </c>
      <c r="C66" s="10">
        <f>IF($A66="","",IF(COUNTIF('Verbrauch'!$C$5:$C$104,$A66)=0,"",SUMIF('Verbrauch'!$C$5:$C$104,$A66,'Verbrauch'!$J$5:$J$104)))</f>
        <v/>
      </c>
      <c r="D66" s="11">
        <f>IF($C66="","",IFERROR($C66/$B$5,""))</f>
        <v/>
      </c>
      <c r="E66" s="12">
        <f>IF($A66="","",IF(COUNTIF('Verbrauch'!$C$5:$C$104,$A66)=0,"",COUNTIFS('Verbrauch'!$C$5:$C$104,$A66,'Verbrauch'!$N$5:$N$104,"&lt;&gt;Gebucht")))</f>
        <v/>
      </c>
      <c r="F66" s="12">
        <f>IF($A66="","",IF(COUNTIF('Verbrauch'!$C$5:$C$104,$A66)=0,"",COUNTIFS('Verbrauch'!$C$5:$C$104,$A66,'Verbrauch'!$O$5:$O$104,"*prüfen")))</f>
        <v/>
      </c>
    </row>
    <row r="67">
      <c r="A67" s="13">
        <f>IF('Parameter'!$D$58="","",'Parameter'!$D$58)</f>
        <v/>
      </c>
      <c r="B67" s="13">
        <f>IF($A67="","",'Parameter'!$E$58)</f>
        <v/>
      </c>
      <c r="C67" s="14">
        <f>IF($A67="","",IF(COUNTIF('Verbrauch'!$C$5:$C$104,$A67)=0,"",SUMIF('Verbrauch'!$C$5:$C$104,$A67,'Verbrauch'!$J$5:$J$104)))</f>
        <v/>
      </c>
      <c r="D67" s="15">
        <f>IF($C67="","",IFERROR($C67/$B$5,""))</f>
        <v/>
      </c>
      <c r="E67" s="16">
        <f>IF($A67="","",IF(COUNTIF('Verbrauch'!$C$5:$C$104,$A67)=0,"",COUNTIFS('Verbrauch'!$C$5:$C$104,$A67,'Verbrauch'!$N$5:$N$104,"&lt;&gt;Gebucht")))</f>
        <v/>
      </c>
      <c r="F67" s="16">
        <f>IF($A67="","",IF(COUNTIF('Verbrauch'!$C$5:$C$104,$A67)=0,"",COUNTIFS('Verbrauch'!$C$5:$C$104,$A67,'Verbrauch'!$O$5:$O$104,"*prüfen")))</f>
        <v/>
      </c>
    </row>
    <row r="68">
      <c r="A68" s="9">
        <f>IF('Parameter'!$D$59="","",'Parameter'!$D$59)</f>
        <v/>
      </c>
      <c r="B68" s="9">
        <f>IF($A68="","",'Parameter'!$E$59)</f>
        <v/>
      </c>
      <c r="C68" s="10">
        <f>IF($A68="","",IF(COUNTIF('Verbrauch'!$C$5:$C$104,$A68)=0,"",SUMIF('Verbrauch'!$C$5:$C$104,$A68,'Verbrauch'!$J$5:$J$104)))</f>
        <v/>
      </c>
      <c r="D68" s="11">
        <f>IF($C68="","",IFERROR($C68/$B$5,""))</f>
        <v/>
      </c>
      <c r="E68" s="12">
        <f>IF($A68="","",IF(COUNTIF('Verbrauch'!$C$5:$C$104,$A68)=0,"",COUNTIFS('Verbrauch'!$C$5:$C$104,$A68,'Verbrauch'!$N$5:$N$104,"&lt;&gt;Gebucht")))</f>
        <v/>
      </c>
      <c r="F68" s="12">
        <f>IF($A68="","",IF(COUNTIF('Verbrauch'!$C$5:$C$104,$A68)=0,"",COUNTIFS('Verbrauch'!$C$5:$C$104,$A68,'Verbrauch'!$O$5:$O$104,"*prüfen")))</f>
        <v/>
      </c>
    </row>
    <row r="69">
      <c r="A69" s="13">
        <f>IF('Parameter'!$D$60="","",'Parameter'!$D$60)</f>
        <v/>
      </c>
      <c r="B69" s="13">
        <f>IF($A69="","",'Parameter'!$E$60)</f>
        <v/>
      </c>
      <c r="C69" s="14">
        <f>IF($A69="","",IF(COUNTIF('Verbrauch'!$C$5:$C$104,$A69)=0,"",SUMIF('Verbrauch'!$C$5:$C$104,$A69,'Verbrauch'!$J$5:$J$104)))</f>
        <v/>
      </c>
      <c r="D69" s="15">
        <f>IF($C69="","",IFERROR($C69/$B$5,""))</f>
        <v/>
      </c>
      <c r="E69" s="16">
        <f>IF($A69="","",IF(COUNTIF('Verbrauch'!$C$5:$C$104,$A69)=0,"",COUNTIFS('Verbrauch'!$C$5:$C$104,$A69,'Verbrauch'!$N$5:$N$104,"&lt;&gt;Gebucht")))</f>
        <v/>
      </c>
      <c r="F69" s="16">
        <f>IF($A69="","",IF(COUNTIF('Verbrauch'!$C$5:$C$104,$A69)=0,"",COUNTIFS('Verbrauch'!$C$5:$C$104,$A69,'Verbrauch'!$O$5:$O$104,"*prüfen")))</f>
        <v/>
      </c>
    </row>
    <row r="70">
      <c r="A70" s="9">
        <f>IF('Parameter'!$D$61="","",'Parameter'!$D$61)</f>
        <v/>
      </c>
      <c r="B70" s="9">
        <f>IF($A70="","",'Parameter'!$E$61)</f>
        <v/>
      </c>
      <c r="C70" s="10">
        <f>IF($A70="","",IF(COUNTIF('Verbrauch'!$C$5:$C$104,$A70)=0,"",SUMIF('Verbrauch'!$C$5:$C$104,$A70,'Verbrauch'!$J$5:$J$104)))</f>
        <v/>
      </c>
      <c r="D70" s="11">
        <f>IF($C70="","",IFERROR($C70/$B$5,""))</f>
        <v/>
      </c>
      <c r="E70" s="12">
        <f>IF($A70="","",IF(COUNTIF('Verbrauch'!$C$5:$C$104,$A70)=0,"",COUNTIFS('Verbrauch'!$C$5:$C$104,$A70,'Verbrauch'!$N$5:$N$104,"&lt;&gt;Gebucht")))</f>
        <v/>
      </c>
      <c r="F70" s="12">
        <f>IF($A70="","",IF(COUNTIF('Verbrauch'!$C$5:$C$104,$A70)=0,"",COUNTIFS('Verbrauch'!$C$5:$C$104,$A70,'Verbrauch'!$O$5:$O$104,"*prüfen")))</f>
        <v/>
      </c>
    </row>
    <row r="71">
      <c r="A71" s="13">
        <f>IF('Parameter'!$D$62="","",'Parameter'!$D$62)</f>
        <v/>
      </c>
      <c r="B71" s="13">
        <f>IF($A71="","",'Parameter'!$E$62)</f>
        <v/>
      </c>
      <c r="C71" s="14">
        <f>IF($A71="","",IF(COUNTIF('Verbrauch'!$C$5:$C$104,$A71)=0,"",SUMIF('Verbrauch'!$C$5:$C$104,$A71,'Verbrauch'!$J$5:$J$104)))</f>
        <v/>
      </c>
      <c r="D71" s="15">
        <f>IF($C71="","",IFERROR($C71/$B$5,""))</f>
        <v/>
      </c>
      <c r="E71" s="16">
        <f>IF($A71="","",IF(COUNTIF('Verbrauch'!$C$5:$C$104,$A71)=0,"",COUNTIFS('Verbrauch'!$C$5:$C$104,$A71,'Verbrauch'!$N$5:$N$104,"&lt;&gt;Gebucht")))</f>
        <v/>
      </c>
      <c r="F71" s="16">
        <f>IF($A71="","",IF(COUNTIF('Verbrauch'!$C$5:$C$104,$A71)=0,"",COUNTIFS('Verbrauch'!$C$5:$C$104,$A71,'Verbrauch'!$O$5:$O$104,"*prüfen")))</f>
        <v/>
      </c>
    </row>
    <row r="72">
      <c r="A72" s="9">
        <f>IF('Parameter'!$D$63="","",'Parameter'!$D$63)</f>
        <v/>
      </c>
      <c r="B72" s="9">
        <f>IF($A72="","",'Parameter'!$E$63)</f>
        <v/>
      </c>
      <c r="C72" s="10">
        <f>IF($A72="","",IF(COUNTIF('Verbrauch'!$C$5:$C$104,$A72)=0,"",SUMIF('Verbrauch'!$C$5:$C$104,$A72,'Verbrauch'!$J$5:$J$104)))</f>
        <v/>
      </c>
      <c r="D72" s="11">
        <f>IF($C72="","",IFERROR($C72/$B$5,""))</f>
        <v/>
      </c>
      <c r="E72" s="12">
        <f>IF($A72="","",IF(COUNTIF('Verbrauch'!$C$5:$C$104,$A72)=0,"",COUNTIFS('Verbrauch'!$C$5:$C$104,$A72,'Verbrauch'!$N$5:$N$104,"&lt;&gt;Gebucht")))</f>
        <v/>
      </c>
      <c r="F72" s="12">
        <f>IF($A72="","",IF(COUNTIF('Verbrauch'!$C$5:$C$104,$A72)=0,"",COUNTIFS('Verbrauch'!$C$5:$C$104,$A72,'Verbrauch'!$O$5:$O$104,"*prüfen")))</f>
        <v/>
      </c>
    </row>
    <row r="73">
      <c r="A73" s="13">
        <f>IF('Parameter'!$D$64="","",'Parameter'!$D$64)</f>
        <v/>
      </c>
      <c r="B73" s="13">
        <f>IF($A73="","",'Parameter'!$E$64)</f>
        <v/>
      </c>
      <c r="C73" s="14">
        <f>IF($A73="","",IF(COUNTIF('Verbrauch'!$C$5:$C$104,$A73)=0,"",SUMIF('Verbrauch'!$C$5:$C$104,$A73,'Verbrauch'!$J$5:$J$104)))</f>
        <v/>
      </c>
      <c r="D73" s="15">
        <f>IF($C73="","",IFERROR($C73/$B$5,""))</f>
        <v/>
      </c>
      <c r="E73" s="16">
        <f>IF($A73="","",IF(COUNTIF('Verbrauch'!$C$5:$C$104,$A73)=0,"",COUNTIFS('Verbrauch'!$C$5:$C$104,$A73,'Verbrauch'!$N$5:$N$104,"&lt;&gt;Gebucht")))</f>
        <v/>
      </c>
      <c r="F73" s="16">
        <f>IF($A73="","",IF(COUNTIF('Verbrauch'!$C$5:$C$104,$A73)=0,"",COUNTIFS('Verbrauch'!$C$5:$C$104,$A73,'Verbrauch'!$O$5:$O$104,"*prüfen")))</f>
        <v/>
      </c>
    </row>
    <row r="74">
      <c r="A74" s="9">
        <f>IF('Parameter'!$D$65="","",'Parameter'!$D$65)</f>
        <v/>
      </c>
      <c r="B74" s="9">
        <f>IF($A74="","",'Parameter'!$E$65)</f>
        <v/>
      </c>
      <c r="C74" s="10">
        <f>IF($A74="","",IF(COUNTIF('Verbrauch'!$C$5:$C$104,$A74)=0,"",SUMIF('Verbrauch'!$C$5:$C$104,$A74,'Verbrauch'!$J$5:$J$104)))</f>
        <v/>
      </c>
      <c r="D74" s="11">
        <f>IF($C74="","",IFERROR($C74/$B$5,""))</f>
        <v/>
      </c>
      <c r="E74" s="12">
        <f>IF($A74="","",IF(COUNTIF('Verbrauch'!$C$5:$C$104,$A74)=0,"",COUNTIFS('Verbrauch'!$C$5:$C$104,$A74,'Verbrauch'!$N$5:$N$104,"&lt;&gt;Gebucht")))</f>
        <v/>
      </c>
      <c r="F74" s="12">
        <f>IF($A74="","",IF(COUNTIF('Verbrauch'!$C$5:$C$104,$A74)=0,"",COUNTIFS('Verbrauch'!$C$5:$C$104,$A74,'Verbrauch'!$O$5:$O$104,"*prüfen")))</f>
        <v/>
      </c>
    </row>
    <row r="75">
      <c r="A75" s="13">
        <f>IF('Parameter'!$D$66="","",'Parameter'!$D$66)</f>
        <v/>
      </c>
      <c r="B75" s="13">
        <f>IF($A75="","",'Parameter'!$E$66)</f>
        <v/>
      </c>
      <c r="C75" s="14">
        <f>IF($A75="","",IF(COUNTIF('Verbrauch'!$C$5:$C$104,$A75)=0,"",SUMIF('Verbrauch'!$C$5:$C$104,$A75,'Verbrauch'!$J$5:$J$104)))</f>
        <v/>
      </c>
      <c r="D75" s="15">
        <f>IF($C75="","",IFERROR($C75/$B$5,""))</f>
        <v/>
      </c>
      <c r="E75" s="16">
        <f>IF($A75="","",IF(COUNTIF('Verbrauch'!$C$5:$C$104,$A75)=0,"",COUNTIFS('Verbrauch'!$C$5:$C$104,$A75,'Verbrauch'!$N$5:$N$104,"&lt;&gt;Gebucht")))</f>
        <v/>
      </c>
      <c r="F75" s="16">
        <f>IF($A75="","",IF(COUNTIF('Verbrauch'!$C$5:$C$104,$A75)=0,"",COUNTIFS('Verbrauch'!$C$5:$C$104,$A75,'Verbrauch'!$O$5:$O$104,"*prüfen")))</f>
        <v/>
      </c>
    </row>
    <row r="76">
      <c r="A76" s="9">
        <f>IF('Parameter'!$D$67="","",'Parameter'!$D$67)</f>
        <v/>
      </c>
      <c r="B76" s="9">
        <f>IF($A76="","",'Parameter'!$E$67)</f>
        <v/>
      </c>
      <c r="C76" s="10">
        <f>IF($A76="","",IF(COUNTIF('Verbrauch'!$C$5:$C$104,$A76)=0,"",SUMIF('Verbrauch'!$C$5:$C$104,$A76,'Verbrauch'!$J$5:$J$104)))</f>
        <v/>
      </c>
      <c r="D76" s="11">
        <f>IF($C76="","",IFERROR($C76/$B$5,""))</f>
        <v/>
      </c>
      <c r="E76" s="12">
        <f>IF($A76="","",IF(COUNTIF('Verbrauch'!$C$5:$C$104,$A76)=0,"",COUNTIFS('Verbrauch'!$C$5:$C$104,$A76,'Verbrauch'!$N$5:$N$104,"&lt;&gt;Gebucht")))</f>
        <v/>
      </c>
      <c r="F76" s="12">
        <f>IF($A76="","",IF(COUNTIF('Verbrauch'!$C$5:$C$104,$A76)=0,"",COUNTIFS('Verbrauch'!$C$5:$C$104,$A76,'Verbrauch'!$O$5:$O$104,"*prüfen")))</f>
        <v/>
      </c>
    </row>
    <row r="77">
      <c r="A77" s="13">
        <f>IF('Parameter'!$D$68="","",'Parameter'!$D$68)</f>
        <v/>
      </c>
      <c r="B77" s="13">
        <f>IF($A77="","",'Parameter'!$E$68)</f>
        <v/>
      </c>
      <c r="C77" s="14">
        <f>IF($A77="","",IF(COUNTIF('Verbrauch'!$C$5:$C$104,$A77)=0,"",SUMIF('Verbrauch'!$C$5:$C$104,$A77,'Verbrauch'!$J$5:$J$104)))</f>
        <v/>
      </c>
      <c r="D77" s="15">
        <f>IF($C77="","",IFERROR($C77/$B$5,""))</f>
        <v/>
      </c>
      <c r="E77" s="16">
        <f>IF($A77="","",IF(COUNTIF('Verbrauch'!$C$5:$C$104,$A77)=0,"",COUNTIFS('Verbrauch'!$C$5:$C$104,$A77,'Verbrauch'!$N$5:$N$104,"&lt;&gt;Gebucht")))</f>
        <v/>
      </c>
      <c r="F77" s="16">
        <f>IF($A77="","",IF(COUNTIF('Verbrauch'!$C$5:$C$104,$A77)=0,"",COUNTIFS('Verbrauch'!$C$5:$C$104,$A77,'Verbrauch'!$O$5:$O$104,"*prüfen")))</f>
        <v/>
      </c>
    </row>
    <row r="78">
      <c r="A78" s="9">
        <f>IF('Parameter'!$D$69="","",'Parameter'!$D$69)</f>
        <v/>
      </c>
      <c r="B78" s="9">
        <f>IF($A78="","",'Parameter'!$E$69)</f>
        <v/>
      </c>
      <c r="C78" s="10">
        <f>IF($A78="","",IF(COUNTIF('Verbrauch'!$C$5:$C$104,$A78)=0,"",SUMIF('Verbrauch'!$C$5:$C$104,$A78,'Verbrauch'!$J$5:$J$104)))</f>
        <v/>
      </c>
      <c r="D78" s="11">
        <f>IF($C78="","",IFERROR($C78/$B$5,""))</f>
        <v/>
      </c>
      <c r="E78" s="12">
        <f>IF($A78="","",IF(COUNTIF('Verbrauch'!$C$5:$C$104,$A78)=0,"",COUNTIFS('Verbrauch'!$C$5:$C$104,$A78,'Verbrauch'!$N$5:$N$104,"&lt;&gt;Gebucht")))</f>
        <v/>
      </c>
      <c r="F78" s="12">
        <f>IF($A78="","",IF(COUNTIF('Verbrauch'!$C$5:$C$104,$A78)=0,"",COUNTIFS('Verbrauch'!$C$5:$C$104,$A78,'Verbrauch'!$O$5:$O$104,"*prüfen")))</f>
        <v/>
      </c>
    </row>
    <row r="79">
      <c r="A79" s="13">
        <f>IF('Parameter'!$D$70="","",'Parameter'!$D$70)</f>
        <v/>
      </c>
      <c r="B79" s="13">
        <f>IF($A79="","",'Parameter'!$E$70)</f>
        <v/>
      </c>
      <c r="C79" s="14">
        <f>IF($A79="","",IF(COUNTIF('Verbrauch'!$C$5:$C$104,$A79)=0,"",SUMIF('Verbrauch'!$C$5:$C$104,$A79,'Verbrauch'!$J$5:$J$104)))</f>
        <v/>
      </c>
      <c r="D79" s="15">
        <f>IF($C79="","",IFERROR($C79/$B$5,""))</f>
        <v/>
      </c>
      <c r="E79" s="16">
        <f>IF($A79="","",IF(COUNTIF('Verbrauch'!$C$5:$C$104,$A79)=0,"",COUNTIFS('Verbrauch'!$C$5:$C$104,$A79,'Verbrauch'!$N$5:$N$104,"&lt;&gt;Gebucht")))</f>
        <v/>
      </c>
      <c r="F79" s="16">
        <f>IF($A79="","",IF(COUNTIF('Verbrauch'!$C$5:$C$104,$A79)=0,"",COUNTIFS('Verbrauch'!$C$5:$C$104,$A79,'Verbrauch'!$O$5:$O$104,"*prüfen")))</f>
        <v/>
      </c>
    </row>
    <row r="80">
      <c r="A80" s="9">
        <f>IF('Parameter'!$D$71="","",'Parameter'!$D$71)</f>
        <v/>
      </c>
      <c r="B80" s="9">
        <f>IF($A80="","",'Parameter'!$E$71)</f>
        <v/>
      </c>
      <c r="C80" s="10">
        <f>IF($A80="","",IF(COUNTIF('Verbrauch'!$C$5:$C$104,$A80)=0,"",SUMIF('Verbrauch'!$C$5:$C$104,$A80,'Verbrauch'!$J$5:$J$104)))</f>
        <v/>
      </c>
      <c r="D80" s="11">
        <f>IF($C80="","",IFERROR($C80/$B$5,""))</f>
        <v/>
      </c>
      <c r="E80" s="12">
        <f>IF($A80="","",IF(COUNTIF('Verbrauch'!$C$5:$C$104,$A80)=0,"",COUNTIFS('Verbrauch'!$C$5:$C$104,$A80,'Verbrauch'!$N$5:$N$104,"&lt;&gt;Gebucht")))</f>
        <v/>
      </c>
      <c r="F80" s="12">
        <f>IF($A80="","",IF(COUNTIF('Verbrauch'!$C$5:$C$104,$A80)=0,"",COUNTIFS('Verbrauch'!$C$5:$C$104,$A80,'Verbrauch'!$O$5:$O$104,"*prüfen")))</f>
        <v/>
      </c>
    </row>
    <row r="81">
      <c r="A81" s="13">
        <f>IF('Parameter'!$D$72="","",'Parameter'!$D$72)</f>
        <v/>
      </c>
      <c r="B81" s="13">
        <f>IF($A81="","",'Parameter'!$E$72)</f>
        <v/>
      </c>
      <c r="C81" s="14">
        <f>IF($A81="","",IF(COUNTIF('Verbrauch'!$C$5:$C$104,$A81)=0,"",SUMIF('Verbrauch'!$C$5:$C$104,$A81,'Verbrauch'!$J$5:$J$104)))</f>
        <v/>
      </c>
      <c r="D81" s="15">
        <f>IF($C81="","",IFERROR($C81/$B$5,""))</f>
        <v/>
      </c>
      <c r="E81" s="16">
        <f>IF($A81="","",IF(COUNTIF('Verbrauch'!$C$5:$C$104,$A81)=0,"",COUNTIFS('Verbrauch'!$C$5:$C$104,$A81,'Verbrauch'!$N$5:$N$104,"&lt;&gt;Gebucht")))</f>
        <v/>
      </c>
      <c r="F81" s="16">
        <f>IF($A81="","",IF(COUNTIF('Verbrauch'!$C$5:$C$104,$A81)=0,"",COUNTIFS('Verbrauch'!$C$5:$C$104,$A81,'Verbrauch'!$O$5:$O$104,"*prüfen")))</f>
        <v/>
      </c>
    </row>
    <row r="82">
      <c r="A82" s="9">
        <f>IF('Parameter'!$D$73="","",'Parameter'!$D$73)</f>
        <v/>
      </c>
      <c r="B82" s="9">
        <f>IF($A82="","",'Parameter'!$E$73)</f>
        <v/>
      </c>
      <c r="C82" s="10">
        <f>IF($A82="","",IF(COUNTIF('Verbrauch'!$C$5:$C$104,$A82)=0,"",SUMIF('Verbrauch'!$C$5:$C$104,$A82,'Verbrauch'!$J$5:$J$104)))</f>
        <v/>
      </c>
      <c r="D82" s="11">
        <f>IF($C82="","",IFERROR($C82/$B$5,""))</f>
        <v/>
      </c>
      <c r="E82" s="12">
        <f>IF($A82="","",IF(COUNTIF('Verbrauch'!$C$5:$C$104,$A82)=0,"",COUNTIFS('Verbrauch'!$C$5:$C$104,$A82,'Verbrauch'!$N$5:$N$104,"&lt;&gt;Gebucht")))</f>
        <v/>
      </c>
      <c r="F82" s="12">
        <f>IF($A82="","",IF(COUNTIF('Verbrauch'!$C$5:$C$104,$A82)=0,"",COUNTIFS('Verbrauch'!$C$5:$C$104,$A82,'Verbrauch'!$O$5:$O$104,"*prüfen")))</f>
        <v/>
      </c>
    </row>
    <row r="83">
      <c r="A83" s="13">
        <f>IF('Parameter'!$D$74="","",'Parameter'!$D$74)</f>
        <v/>
      </c>
      <c r="B83" s="13">
        <f>IF($A83="","",'Parameter'!$E$74)</f>
        <v/>
      </c>
      <c r="C83" s="14">
        <f>IF($A83="","",IF(COUNTIF('Verbrauch'!$C$5:$C$104,$A83)=0,"",SUMIF('Verbrauch'!$C$5:$C$104,$A83,'Verbrauch'!$J$5:$J$104)))</f>
        <v/>
      </c>
      <c r="D83" s="15">
        <f>IF($C83="","",IFERROR($C83/$B$5,""))</f>
        <v/>
      </c>
      <c r="E83" s="16">
        <f>IF($A83="","",IF(COUNTIF('Verbrauch'!$C$5:$C$104,$A83)=0,"",COUNTIFS('Verbrauch'!$C$5:$C$104,$A83,'Verbrauch'!$N$5:$N$104,"&lt;&gt;Gebucht")))</f>
        <v/>
      </c>
      <c r="F83" s="16">
        <f>IF($A83="","",IF(COUNTIF('Verbrauch'!$C$5:$C$104,$A83)=0,"",COUNTIFS('Verbrauch'!$C$5:$C$104,$A83,'Verbrauch'!$O$5:$O$104,"*prüfen")))</f>
        <v/>
      </c>
    </row>
    <row r="84">
      <c r="A84" s="9">
        <f>IF('Parameter'!$D$75="","",'Parameter'!$D$75)</f>
        <v/>
      </c>
      <c r="B84" s="9">
        <f>IF($A84="","",'Parameter'!$E$75)</f>
        <v/>
      </c>
      <c r="C84" s="10">
        <f>IF($A84="","",IF(COUNTIF('Verbrauch'!$C$5:$C$104,$A84)=0,"",SUMIF('Verbrauch'!$C$5:$C$104,$A84,'Verbrauch'!$J$5:$J$104)))</f>
        <v/>
      </c>
      <c r="D84" s="11">
        <f>IF($C84="","",IFERROR($C84/$B$5,""))</f>
        <v/>
      </c>
      <c r="E84" s="12">
        <f>IF($A84="","",IF(COUNTIF('Verbrauch'!$C$5:$C$104,$A84)=0,"",COUNTIFS('Verbrauch'!$C$5:$C$104,$A84,'Verbrauch'!$N$5:$N$104,"&lt;&gt;Gebucht")))</f>
        <v/>
      </c>
      <c r="F84" s="12">
        <f>IF($A84="","",IF(COUNTIF('Verbrauch'!$C$5:$C$104,$A84)=0,"",COUNTIFS('Verbrauch'!$C$5:$C$104,$A84,'Verbrauch'!$O$5:$O$104,"*prüfen")))</f>
        <v/>
      </c>
    </row>
    <row r="85">
      <c r="A85" s="13">
        <f>IF('Parameter'!$D$76="","",'Parameter'!$D$76)</f>
        <v/>
      </c>
      <c r="B85" s="13">
        <f>IF($A85="","",'Parameter'!$E$76)</f>
        <v/>
      </c>
      <c r="C85" s="14">
        <f>IF($A85="","",IF(COUNTIF('Verbrauch'!$C$5:$C$104,$A85)=0,"",SUMIF('Verbrauch'!$C$5:$C$104,$A85,'Verbrauch'!$J$5:$J$104)))</f>
        <v/>
      </c>
      <c r="D85" s="15">
        <f>IF($C85="","",IFERROR($C85/$B$5,""))</f>
        <v/>
      </c>
      <c r="E85" s="16">
        <f>IF($A85="","",IF(COUNTIF('Verbrauch'!$C$5:$C$104,$A85)=0,"",COUNTIFS('Verbrauch'!$C$5:$C$104,$A85,'Verbrauch'!$N$5:$N$104,"&lt;&gt;Gebucht")))</f>
        <v/>
      </c>
      <c r="F85" s="16">
        <f>IF($A85="","",IF(COUNTIF('Verbrauch'!$C$5:$C$104,$A85)=0,"",COUNTIFS('Verbrauch'!$C$5:$C$104,$A85,'Verbrauch'!$O$5:$O$104,"*prüfen")))</f>
        <v/>
      </c>
    </row>
    <row r="86">
      <c r="A86" s="9">
        <f>IF('Parameter'!$D$77="","",'Parameter'!$D$77)</f>
        <v/>
      </c>
      <c r="B86" s="9">
        <f>IF($A86="","",'Parameter'!$E$77)</f>
        <v/>
      </c>
      <c r="C86" s="10">
        <f>IF($A86="","",IF(COUNTIF('Verbrauch'!$C$5:$C$104,$A86)=0,"",SUMIF('Verbrauch'!$C$5:$C$104,$A86,'Verbrauch'!$J$5:$J$104)))</f>
        <v/>
      </c>
      <c r="D86" s="11">
        <f>IF($C86="","",IFERROR($C86/$B$5,""))</f>
        <v/>
      </c>
      <c r="E86" s="12">
        <f>IF($A86="","",IF(COUNTIF('Verbrauch'!$C$5:$C$104,$A86)=0,"",COUNTIFS('Verbrauch'!$C$5:$C$104,$A86,'Verbrauch'!$N$5:$N$104,"&lt;&gt;Gebucht")))</f>
        <v/>
      </c>
      <c r="F86" s="12">
        <f>IF($A86="","",IF(COUNTIF('Verbrauch'!$C$5:$C$104,$A86)=0,"",COUNTIFS('Verbrauch'!$C$5:$C$104,$A86,'Verbrauch'!$O$5:$O$104,"*prüfen")))</f>
        <v/>
      </c>
    </row>
    <row r="87">
      <c r="A87" s="13">
        <f>IF('Parameter'!$D$78="","",'Parameter'!$D$78)</f>
        <v/>
      </c>
      <c r="B87" s="13">
        <f>IF($A87="","",'Parameter'!$E$78)</f>
        <v/>
      </c>
      <c r="C87" s="14">
        <f>IF($A87="","",IF(COUNTIF('Verbrauch'!$C$5:$C$104,$A87)=0,"",SUMIF('Verbrauch'!$C$5:$C$104,$A87,'Verbrauch'!$J$5:$J$104)))</f>
        <v/>
      </c>
      <c r="D87" s="15">
        <f>IF($C87="","",IFERROR($C87/$B$5,""))</f>
        <v/>
      </c>
      <c r="E87" s="16">
        <f>IF($A87="","",IF(COUNTIF('Verbrauch'!$C$5:$C$104,$A87)=0,"",COUNTIFS('Verbrauch'!$C$5:$C$104,$A87,'Verbrauch'!$N$5:$N$104,"&lt;&gt;Gebucht")))</f>
        <v/>
      </c>
      <c r="F87" s="16">
        <f>IF($A87="","",IF(COUNTIF('Verbrauch'!$C$5:$C$104,$A87)=0,"",COUNTIFS('Verbrauch'!$C$5:$C$104,$A87,'Verbrauch'!$O$5:$O$104,"*prüfen")))</f>
        <v/>
      </c>
    </row>
    <row r="88">
      <c r="A88" s="9">
        <f>IF('Parameter'!$D$79="","",'Parameter'!$D$79)</f>
        <v/>
      </c>
      <c r="B88" s="9">
        <f>IF($A88="","",'Parameter'!$E$79)</f>
        <v/>
      </c>
      <c r="C88" s="10">
        <f>IF($A88="","",IF(COUNTIF('Verbrauch'!$C$5:$C$104,$A88)=0,"",SUMIF('Verbrauch'!$C$5:$C$104,$A88,'Verbrauch'!$J$5:$J$104)))</f>
        <v/>
      </c>
      <c r="D88" s="11">
        <f>IF($C88="","",IFERROR($C88/$B$5,""))</f>
        <v/>
      </c>
      <c r="E88" s="12">
        <f>IF($A88="","",IF(COUNTIF('Verbrauch'!$C$5:$C$104,$A88)=0,"",COUNTIFS('Verbrauch'!$C$5:$C$104,$A88,'Verbrauch'!$N$5:$N$104,"&lt;&gt;Gebucht")))</f>
        <v/>
      </c>
      <c r="F88" s="12">
        <f>IF($A88="","",IF(COUNTIF('Verbrauch'!$C$5:$C$104,$A88)=0,"",COUNTIFS('Verbrauch'!$C$5:$C$104,$A88,'Verbrauch'!$O$5:$O$104,"*prüfen")))</f>
        <v/>
      </c>
    </row>
    <row r="89">
      <c r="A89" s="13">
        <f>IF('Parameter'!$D$80="","",'Parameter'!$D$80)</f>
        <v/>
      </c>
      <c r="B89" s="13">
        <f>IF($A89="","",'Parameter'!$E$80)</f>
        <v/>
      </c>
      <c r="C89" s="14">
        <f>IF($A89="","",IF(COUNTIF('Verbrauch'!$C$5:$C$104,$A89)=0,"",SUMIF('Verbrauch'!$C$5:$C$104,$A89,'Verbrauch'!$J$5:$J$104)))</f>
        <v/>
      </c>
      <c r="D89" s="15">
        <f>IF($C89="","",IFERROR($C89/$B$5,""))</f>
        <v/>
      </c>
      <c r="E89" s="16">
        <f>IF($A89="","",IF(COUNTIF('Verbrauch'!$C$5:$C$104,$A89)=0,"",COUNTIFS('Verbrauch'!$C$5:$C$104,$A89,'Verbrauch'!$N$5:$N$104,"&lt;&gt;Gebucht")))</f>
        <v/>
      </c>
      <c r="F89" s="16">
        <f>IF($A89="","",IF(COUNTIF('Verbrauch'!$C$5:$C$104,$A89)=0,"",COUNTIFS('Verbrauch'!$C$5:$C$104,$A89,'Verbrauch'!$O$5:$O$104,"*prüfen")))</f>
        <v/>
      </c>
    </row>
    <row r="90">
      <c r="A90" s="9">
        <f>IF('Parameter'!$D$81="","",'Parameter'!$D$81)</f>
        <v/>
      </c>
      <c r="B90" s="9">
        <f>IF($A90="","",'Parameter'!$E$81)</f>
        <v/>
      </c>
      <c r="C90" s="10">
        <f>IF($A90="","",IF(COUNTIF('Verbrauch'!$C$5:$C$104,$A90)=0,"",SUMIF('Verbrauch'!$C$5:$C$104,$A90,'Verbrauch'!$J$5:$J$104)))</f>
        <v/>
      </c>
      <c r="D90" s="11">
        <f>IF($C90="","",IFERROR($C90/$B$5,""))</f>
        <v/>
      </c>
      <c r="E90" s="12">
        <f>IF($A90="","",IF(COUNTIF('Verbrauch'!$C$5:$C$104,$A90)=0,"",COUNTIFS('Verbrauch'!$C$5:$C$104,$A90,'Verbrauch'!$N$5:$N$104,"&lt;&gt;Gebucht")))</f>
        <v/>
      </c>
      <c r="F90" s="12">
        <f>IF($A90="","",IF(COUNTIF('Verbrauch'!$C$5:$C$104,$A90)=0,"",COUNTIFS('Verbrauch'!$C$5:$C$104,$A90,'Verbrauch'!$O$5:$O$104,"*prüfen")))</f>
        <v/>
      </c>
    </row>
    <row r="91">
      <c r="A91" s="13">
        <f>IF('Parameter'!$D$82="","",'Parameter'!$D$82)</f>
        <v/>
      </c>
      <c r="B91" s="13">
        <f>IF($A91="","",'Parameter'!$E$82)</f>
        <v/>
      </c>
      <c r="C91" s="14">
        <f>IF($A91="","",IF(COUNTIF('Verbrauch'!$C$5:$C$104,$A91)=0,"",SUMIF('Verbrauch'!$C$5:$C$104,$A91,'Verbrauch'!$J$5:$J$104)))</f>
        <v/>
      </c>
      <c r="D91" s="15">
        <f>IF($C91="","",IFERROR($C91/$B$5,""))</f>
        <v/>
      </c>
      <c r="E91" s="16">
        <f>IF($A91="","",IF(COUNTIF('Verbrauch'!$C$5:$C$104,$A91)=0,"",COUNTIFS('Verbrauch'!$C$5:$C$104,$A91,'Verbrauch'!$N$5:$N$104,"&lt;&gt;Gebucht")))</f>
        <v/>
      </c>
      <c r="F91" s="16">
        <f>IF($A91="","",IF(COUNTIF('Verbrauch'!$C$5:$C$104,$A91)=0,"",COUNTIFS('Verbrauch'!$C$5:$C$104,$A91,'Verbrauch'!$O$5:$O$104,"*prüfen")))</f>
        <v/>
      </c>
    </row>
    <row r="92">
      <c r="A92" s="9">
        <f>IF('Parameter'!$D$83="","",'Parameter'!$D$83)</f>
        <v/>
      </c>
      <c r="B92" s="9">
        <f>IF($A92="","",'Parameter'!$E$83)</f>
        <v/>
      </c>
      <c r="C92" s="10">
        <f>IF($A92="","",IF(COUNTIF('Verbrauch'!$C$5:$C$104,$A92)=0,"",SUMIF('Verbrauch'!$C$5:$C$104,$A92,'Verbrauch'!$J$5:$J$104)))</f>
        <v/>
      </c>
      <c r="D92" s="11">
        <f>IF($C92="","",IFERROR($C92/$B$5,""))</f>
        <v/>
      </c>
      <c r="E92" s="12">
        <f>IF($A92="","",IF(COUNTIF('Verbrauch'!$C$5:$C$104,$A92)=0,"",COUNTIFS('Verbrauch'!$C$5:$C$104,$A92,'Verbrauch'!$N$5:$N$104,"&lt;&gt;Gebucht")))</f>
        <v/>
      </c>
      <c r="F92" s="12">
        <f>IF($A92="","",IF(COUNTIF('Verbrauch'!$C$5:$C$104,$A92)=0,"",COUNTIFS('Verbrauch'!$C$5:$C$104,$A92,'Verbrauch'!$O$5:$O$104,"*prüfen")))</f>
        <v/>
      </c>
    </row>
    <row r="93">
      <c r="A93" s="13">
        <f>IF('Parameter'!$D$84="","",'Parameter'!$D$84)</f>
        <v/>
      </c>
      <c r="B93" s="13">
        <f>IF($A93="","",'Parameter'!$E$84)</f>
        <v/>
      </c>
      <c r="C93" s="14">
        <f>IF($A93="","",IF(COUNTIF('Verbrauch'!$C$5:$C$104,$A93)=0,"",SUMIF('Verbrauch'!$C$5:$C$104,$A93,'Verbrauch'!$J$5:$J$104)))</f>
        <v/>
      </c>
      <c r="D93" s="15">
        <f>IF($C93="","",IFERROR($C93/$B$5,""))</f>
        <v/>
      </c>
      <c r="E93" s="16">
        <f>IF($A93="","",IF(COUNTIF('Verbrauch'!$C$5:$C$104,$A93)=0,"",COUNTIFS('Verbrauch'!$C$5:$C$104,$A93,'Verbrauch'!$N$5:$N$104,"&lt;&gt;Gebucht")))</f>
        <v/>
      </c>
      <c r="F93" s="16">
        <f>IF($A93="","",IF(COUNTIF('Verbrauch'!$C$5:$C$104,$A93)=0,"",COUNTIFS('Verbrauch'!$C$5:$C$104,$A93,'Verbrauch'!$O$5:$O$104,"*prüfen")))</f>
        <v/>
      </c>
    </row>
    <row r="94">
      <c r="A94" s="9">
        <f>IF('Parameter'!$D$85="","",'Parameter'!$D$85)</f>
        <v/>
      </c>
      <c r="B94" s="9">
        <f>IF($A94="","",'Parameter'!$E$85)</f>
        <v/>
      </c>
      <c r="C94" s="10">
        <f>IF($A94="","",IF(COUNTIF('Verbrauch'!$C$5:$C$104,$A94)=0,"",SUMIF('Verbrauch'!$C$5:$C$104,$A94,'Verbrauch'!$J$5:$J$104)))</f>
        <v/>
      </c>
      <c r="D94" s="11">
        <f>IF($C94="","",IFERROR($C94/$B$5,""))</f>
        <v/>
      </c>
      <c r="E94" s="12">
        <f>IF($A94="","",IF(COUNTIF('Verbrauch'!$C$5:$C$104,$A94)=0,"",COUNTIFS('Verbrauch'!$C$5:$C$104,$A94,'Verbrauch'!$N$5:$N$104,"&lt;&gt;Gebucht")))</f>
        <v/>
      </c>
      <c r="F94" s="12">
        <f>IF($A94="","",IF(COUNTIF('Verbrauch'!$C$5:$C$104,$A94)=0,"",COUNTIFS('Verbrauch'!$C$5:$C$104,$A94,'Verbrauch'!$O$5:$O$104,"*prüfen")))</f>
        <v/>
      </c>
    </row>
    <row r="95">
      <c r="A95" s="13">
        <f>IF('Parameter'!$D$86="","",'Parameter'!$D$86)</f>
        <v/>
      </c>
      <c r="B95" s="13">
        <f>IF($A95="","",'Parameter'!$E$86)</f>
        <v/>
      </c>
      <c r="C95" s="14">
        <f>IF($A95="","",IF(COUNTIF('Verbrauch'!$C$5:$C$104,$A95)=0,"",SUMIF('Verbrauch'!$C$5:$C$104,$A95,'Verbrauch'!$J$5:$J$104)))</f>
        <v/>
      </c>
      <c r="D95" s="15">
        <f>IF($C95="","",IFERROR($C95/$B$5,""))</f>
        <v/>
      </c>
      <c r="E95" s="16">
        <f>IF($A95="","",IF(COUNTIF('Verbrauch'!$C$5:$C$104,$A95)=0,"",COUNTIFS('Verbrauch'!$C$5:$C$104,$A95,'Verbrauch'!$N$5:$N$104,"&lt;&gt;Gebucht")))</f>
        <v/>
      </c>
      <c r="F95" s="16">
        <f>IF($A95="","",IF(COUNTIF('Verbrauch'!$C$5:$C$104,$A95)=0,"",COUNTIFS('Verbrauch'!$C$5:$C$104,$A95,'Verbrauch'!$O$5:$O$104,"*prüfen")))</f>
        <v/>
      </c>
    </row>
    <row r="96">
      <c r="A96" s="9">
        <f>IF('Parameter'!$D$87="","",'Parameter'!$D$87)</f>
        <v/>
      </c>
      <c r="B96" s="9">
        <f>IF($A96="","",'Parameter'!$E$87)</f>
        <v/>
      </c>
      <c r="C96" s="10">
        <f>IF($A96="","",IF(COUNTIF('Verbrauch'!$C$5:$C$104,$A96)=0,"",SUMIF('Verbrauch'!$C$5:$C$104,$A96,'Verbrauch'!$J$5:$J$104)))</f>
        <v/>
      </c>
      <c r="D96" s="11">
        <f>IF($C96="","",IFERROR($C96/$B$5,""))</f>
        <v/>
      </c>
      <c r="E96" s="12">
        <f>IF($A96="","",IF(COUNTIF('Verbrauch'!$C$5:$C$104,$A96)=0,"",COUNTIFS('Verbrauch'!$C$5:$C$104,$A96,'Verbrauch'!$N$5:$N$104,"&lt;&gt;Gebucht")))</f>
        <v/>
      </c>
      <c r="F96" s="12">
        <f>IF($A96="","",IF(COUNTIF('Verbrauch'!$C$5:$C$104,$A96)=0,"",COUNTIFS('Verbrauch'!$C$5:$C$104,$A96,'Verbrauch'!$O$5:$O$104,"*prüfen")))</f>
        <v/>
      </c>
    </row>
    <row r="97">
      <c r="A97" s="13">
        <f>IF('Parameter'!$D$88="","",'Parameter'!$D$88)</f>
        <v/>
      </c>
      <c r="B97" s="13">
        <f>IF($A97="","",'Parameter'!$E$88)</f>
        <v/>
      </c>
      <c r="C97" s="14">
        <f>IF($A97="","",IF(COUNTIF('Verbrauch'!$C$5:$C$104,$A97)=0,"",SUMIF('Verbrauch'!$C$5:$C$104,$A97,'Verbrauch'!$J$5:$J$104)))</f>
        <v/>
      </c>
      <c r="D97" s="15">
        <f>IF($C97="","",IFERROR($C97/$B$5,""))</f>
        <v/>
      </c>
      <c r="E97" s="16">
        <f>IF($A97="","",IF(COUNTIF('Verbrauch'!$C$5:$C$104,$A97)=0,"",COUNTIFS('Verbrauch'!$C$5:$C$104,$A97,'Verbrauch'!$N$5:$N$104,"&lt;&gt;Gebucht")))</f>
        <v/>
      </c>
      <c r="F97" s="16">
        <f>IF($A97="","",IF(COUNTIF('Verbrauch'!$C$5:$C$104,$A97)=0,"",COUNTIFS('Verbrauch'!$C$5:$C$104,$A97,'Verbrauch'!$O$5:$O$104,"*prüfen")))</f>
        <v/>
      </c>
    </row>
    <row r="98">
      <c r="A98" s="9">
        <f>IF('Parameter'!$D$89="","",'Parameter'!$D$89)</f>
        <v/>
      </c>
      <c r="B98" s="9">
        <f>IF($A98="","",'Parameter'!$E$89)</f>
        <v/>
      </c>
      <c r="C98" s="10">
        <f>IF($A98="","",IF(COUNTIF('Verbrauch'!$C$5:$C$104,$A98)=0,"",SUMIF('Verbrauch'!$C$5:$C$104,$A98,'Verbrauch'!$J$5:$J$104)))</f>
        <v/>
      </c>
      <c r="D98" s="11">
        <f>IF($C98="","",IFERROR($C98/$B$5,""))</f>
        <v/>
      </c>
      <c r="E98" s="12">
        <f>IF($A98="","",IF(COUNTIF('Verbrauch'!$C$5:$C$104,$A98)=0,"",COUNTIFS('Verbrauch'!$C$5:$C$104,$A98,'Verbrauch'!$N$5:$N$104,"&lt;&gt;Gebucht")))</f>
        <v/>
      </c>
      <c r="F98" s="12">
        <f>IF($A98="","",IF(COUNTIF('Verbrauch'!$C$5:$C$104,$A98)=0,"",COUNTIFS('Verbrauch'!$C$5:$C$104,$A98,'Verbrauch'!$O$5:$O$104,"*prüfen")))</f>
        <v/>
      </c>
    </row>
    <row r="99">
      <c r="A99" s="13">
        <f>IF('Parameter'!$D$90="","",'Parameter'!$D$90)</f>
        <v/>
      </c>
      <c r="B99" s="13">
        <f>IF($A99="","",'Parameter'!$E$90)</f>
        <v/>
      </c>
      <c r="C99" s="14">
        <f>IF($A99="","",IF(COUNTIF('Verbrauch'!$C$5:$C$104,$A99)=0,"",SUMIF('Verbrauch'!$C$5:$C$104,$A99,'Verbrauch'!$J$5:$J$104)))</f>
        <v/>
      </c>
      <c r="D99" s="15">
        <f>IF($C99="","",IFERROR($C99/$B$5,""))</f>
        <v/>
      </c>
      <c r="E99" s="16">
        <f>IF($A99="","",IF(COUNTIF('Verbrauch'!$C$5:$C$104,$A99)=0,"",COUNTIFS('Verbrauch'!$C$5:$C$104,$A99,'Verbrauch'!$N$5:$N$104,"&lt;&gt;Gebucht")))</f>
        <v/>
      </c>
      <c r="F99" s="16">
        <f>IF($A99="","",IF(COUNTIF('Verbrauch'!$C$5:$C$104,$A99)=0,"",COUNTIFS('Verbrauch'!$C$5:$C$104,$A99,'Verbrauch'!$O$5:$O$104,"*prüfen")))</f>
        <v/>
      </c>
    </row>
    <row r="100">
      <c r="A100" s="9">
        <f>IF('Parameter'!$D$91="","",'Parameter'!$D$91)</f>
        <v/>
      </c>
      <c r="B100" s="9">
        <f>IF($A100="","",'Parameter'!$E$91)</f>
        <v/>
      </c>
      <c r="C100" s="10">
        <f>IF($A100="","",IF(COUNTIF('Verbrauch'!$C$5:$C$104,$A100)=0,"",SUMIF('Verbrauch'!$C$5:$C$104,$A100,'Verbrauch'!$J$5:$J$104)))</f>
        <v/>
      </c>
      <c r="D100" s="11">
        <f>IF($C100="","",IFERROR($C100/$B$5,""))</f>
        <v/>
      </c>
      <c r="E100" s="12">
        <f>IF($A100="","",IF(COUNTIF('Verbrauch'!$C$5:$C$104,$A100)=0,"",COUNTIFS('Verbrauch'!$C$5:$C$104,$A100,'Verbrauch'!$N$5:$N$104,"&lt;&gt;Gebucht")))</f>
        <v/>
      </c>
      <c r="F100" s="12">
        <f>IF($A100="","",IF(COUNTIF('Verbrauch'!$C$5:$C$104,$A100)=0,"",COUNTIFS('Verbrauch'!$C$5:$C$104,$A100,'Verbrauch'!$O$5:$O$104,"*prüfen")))</f>
        <v/>
      </c>
    </row>
    <row r="101">
      <c r="A101" s="13">
        <f>IF('Parameter'!$D$92="","",'Parameter'!$D$92)</f>
        <v/>
      </c>
      <c r="B101" s="13">
        <f>IF($A101="","",'Parameter'!$E$92)</f>
        <v/>
      </c>
      <c r="C101" s="14">
        <f>IF($A101="","",IF(COUNTIF('Verbrauch'!$C$5:$C$104,$A101)=0,"",SUMIF('Verbrauch'!$C$5:$C$104,$A101,'Verbrauch'!$J$5:$J$104)))</f>
        <v/>
      </c>
      <c r="D101" s="15">
        <f>IF($C101="","",IFERROR($C101/$B$5,""))</f>
        <v/>
      </c>
      <c r="E101" s="16">
        <f>IF($A101="","",IF(COUNTIF('Verbrauch'!$C$5:$C$104,$A101)=0,"",COUNTIFS('Verbrauch'!$C$5:$C$104,$A101,'Verbrauch'!$N$5:$N$104,"&lt;&gt;Gebucht")))</f>
        <v/>
      </c>
      <c r="F101" s="16">
        <f>IF($A101="","",IF(COUNTIF('Verbrauch'!$C$5:$C$104,$A101)=0,"",COUNTIFS('Verbrauch'!$C$5:$C$104,$A101,'Verbrauch'!$O$5:$O$104,"*prüfen")))</f>
        <v/>
      </c>
    </row>
    <row r="102">
      <c r="A102" s="9">
        <f>IF('Parameter'!$D$93="","",'Parameter'!$D$93)</f>
        <v/>
      </c>
      <c r="B102" s="9">
        <f>IF($A102="","",'Parameter'!$E$93)</f>
        <v/>
      </c>
      <c r="C102" s="10">
        <f>IF($A102="","",IF(COUNTIF('Verbrauch'!$C$5:$C$104,$A102)=0,"",SUMIF('Verbrauch'!$C$5:$C$104,$A102,'Verbrauch'!$J$5:$J$104)))</f>
        <v/>
      </c>
      <c r="D102" s="11">
        <f>IF($C102="","",IFERROR($C102/$B$5,""))</f>
        <v/>
      </c>
      <c r="E102" s="12">
        <f>IF($A102="","",IF(COUNTIF('Verbrauch'!$C$5:$C$104,$A102)=0,"",COUNTIFS('Verbrauch'!$C$5:$C$104,$A102,'Verbrauch'!$N$5:$N$104,"&lt;&gt;Gebucht")))</f>
        <v/>
      </c>
      <c r="F102" s="12">
        <f>IF($A102="","",IF(COUNTIF('Verbrauch'!$C$5:$C$104,$A102)=0,"",COUNTIFS('Verbrauch'!$C$5:$C$104,$A102,'Verbrauch'!$O$5:$O$104,"*prüfen")))</f>
        <v/>
      </c>
    </row>
    <row r="103">
      <c r="A103" s="13">
        <f>IF('Parameter'!$D$94="","",'Parameter'!$D$94)</f>
        <v/>
      </c>
      <c r="B103" s="13">
        <f>IF($A103="","",'Parameter'!$E$94)</f>
        <v/>
      </c>
      <c r="C103" s="14">
        <f>IF($A103="","",IF(COUNTIF('Verbrauch'!$C$5:$C$104,$A103)=0,"",SUMIF('Verbrauch'!$C$5:$C$104,$A103,'Verbrauch'!$J$5:$J$104)))</f>
        <v/>
      </c>
      <c r="D103" s="15">
        <f>IF($C103="","",IFERROR($C103/$B$5,""))</f>
        <v/>
      </c>
      <c r="E103" s="16">
        <f>IF($A103="","",IF(COUNTIF('Verbrauch'!$C$5:$C$104,$A103)=0,"",COUNTIFS('Verbrauch'!$C$5:$C$104,$A103,'Verbrauch'!$N$5:$N$104,"&lt;&gt;Gebucht")))</f>
        <v/>
      </c>
      <c r="F103" s="16">
        <f>IF($A103="","",IF(COUNTIF('Verbrauch'!$C$5:$C$104,$A103)=0,"",COUNTIFS('Verbrauch'!$C$5:$C$104,$A103,'Verbrauch'!$O$5:$O$104,"*prüfen")))</f>
        <v/>
      </c>
    </row>
    <row r="104">
      <c r="A104" s="9">
        <f>IF('Parameter'!$D$95="","",'Parameter'!$D$95)</f>
        <v/>
      </c>
      <c r="B104" s="9">
        <f>IF($A104="","",'Parameter'!$E$95)</f>
        <v/>
      </c>
      <c r="C104" s="10">
        <f>IF($A104="","",IF(COUNTIF('Verbrauch'!$C$5:$C$104,$A104)=0,"",SUMIF('Verbrauch'!$C$5:$C$104,$A104,'Verbrauch'!$J$5:$J$104)))</f>
        <v/>
      </c>
      <c r="D104" s="11">
        <f>IF($C104="","",IFERROR($C104/$B$5,""))</f>
        <v/>
      </c>
      <c r="E104" s="12">
        <f>IF($A104="","",IF(COUNTIF('Verbrauch'!$C$5:$C$104,$A104)=0,"",COUNTIFS('Verbrauch'!$C$5:$C$104,$A104,'Verbrauch'!$N$5:$N$104,"&lt;&gt;Gebucht")))</f>
        <v/>
      </c>
      <c r="F104" s="12">
        <f>IF($A104="","",IF(COUNTIF('Verbrauch'!$C$5:$C$104,$A104)=0,"",COUNTIFS('Verbrauch'!$C$5:$C$104,$A104,'Verbrauch'!$O$5:$O$104,"*prüfen")))</f>
        <v/>
      </c>
    </row>
    <row r="105">
      <c r="A105" s="13">
        <f>IF('Parameter'!$D$96="","",'Parameter'!$D$96)</f>
        <v/>
      </c>
      <c r="B105" s="13">
        <f>IF($A105="","",'Parameter'!$E$96)</f>
        <v/>
      </c>
      <c r="C105" s="14">
        <f>IF($A105="","",IF(COUNTIF('Verbrauch'!$C$5:$C$104,$A105)=0,"",SUMIF('Verbrauch'!$C$5:$C$104,$A105,'Verbrauch'!$J$5:$J$104)))</f>
        <v/>
      </c>
      <c r="D105" s="15">
        <f>IF($C105="","",IFERROR($C105/$B$5,""))</f>
        <v/>
      </c>
      <c r="E105" s="16">
        <f>IF($A105="","",IF(COUNTIF('Verbrauch'!$C$5:$C$104,$A105)=0,"",COUNTIFS('Verbrauch'!$C$5:$C$104,$A105,'Verbrauch'!$N$5:$N$104,"&lt;&gt;Gebucht")))</f>
        <v/>
      </c>
      <c r="F105" s="16">
        <f>IF($A105="","",IF(COUNTIF('Verbrauch'!$C$5:$C$104,$A105)=0,"",COUNTIFS('Verbrauch'!$C$5:$C$104,$A105,'Verbrauch'!$O$5:$O$104,"*prüfen")))</f>
        <v/>
      </c>
    </row>
    <row r="106">
      <c r="A106" s="9">
        <f>IF('Parameter'!$D$97="","",'Parameter'!$D$97)</f>
        <v/>
      </c>
      <c r="B106" s="9">
        <f>IF($A106="","",'Parameter'!$E$97)</f>
        <v/>
      </c>
      <c r="C106" s="10">
        <f>IF($A106="","",IF(COUNTIF('Verbrauch'!$C$5:$C$104,$A106)=0,"",SUMIF('Verbrauch'!$C$5:$C$104,$A106,'Verbrauch'!$J$5:$J$104)))</f>
        <v/>
      </c>
      <c r="D106" s="11">
        <f>IF($C106="","",IFERROR($C106/$B$5,""))</f>
        <v/>
      </c>
      <c r="E106" s="12">
        <f>IF($A106="","",IF(COUNTIF('Verbrauch'!$C$5:$C$104,$A106)=0,"",COUNTIFS('Verbrauch'!$C$5:$C$104,$A106,'Verbrauch'!$N$5:$N$104,"&lt;&gt;Gebucht")))</f>
        <v/>
      </c>
      <c r="F106" s="12">
        <f>IF($A106="","",IF(COUNTIF('Verbrauch'!$C$5:$C$104,$A106)=0,"",COUNTIFS('Verbrauch'!$C$5:$C$104,$A106,'Verbrauch'!$O$5:$O$104,"*prüfen")))</f>
        <v/>
      </c>
    </row>
    <row r="107">
      <c r="A107" s="13">
        <f>IF('Parameter'!$D$98="","",'Parameter'!$D$98)</f>
        <v/>
      </c>
      <c r="B107" s="13">
        <f>IF($A107="","",'Parameter'!$E$98)</f>
        <v/>
      </c>
      <c r="C107" s="14">
        <f>IF($A107="","",IF(COUNTIF('Verbrauch'!$C$5:$C$104,$A107)=0,"",SUMIF('Verbrauch'!$C$5:$C$104,$A107,'Verbrauch'!$J$5:$J$104)))</f>
        <v/>
      </c>
      <c r="D107" s="15">
        <f>IF($C107="","",IFERROR($C107/$B$5,""))</f>
        <v/>
      </c>
      <c r="E107" s="16">
        <f>IF($A107="","",IF(COUNTIF('Verbrauch'!$C$5:$C$104,$A107)=0,"",COUNTIFS('Verbrauch'!$C$5:$C$104,$A107,'Verbrauch'!$N$5:$N$104,"&lt;&gt;Gebucht")))</f>
        <v/>
      </c>
      <c r="F107" s="16">
        <f>IF($A107="","",IF(COUNTIF('Verbrauch'!$C$5:$C$104,$A107)=0,"",COUNTIFS('Verbrauch'!$C$5:$C$104,$A107,'Verbrauch'!$O$5:$O$104,"*prüfen")))</f>
        <v/>
      </c>
    </row>
    <row r="108">
      <c r="A108" s="9">
        <f>IF('Parameter'!$D$99="","",'Parameter'!$D$99)</f>
        <v/>
      </c>
      <c r="B108" s="9">
        <f>IF($A108="","",'Parameter'!$E$99)</f>
        <v/>
      </c>
      <c r="C108" s="10">
        <f>IF($A108="","",IF(COUNTIF('Verbrauch'!$C$5:$C$104,$A108)=0,"",SUMIF('Verbrauch'!$C$5:$C$104,$A108,'Verbrauch'!$J$5:$J$104)))</f>
        <v/>
      </c>
      <c r="D108" s="11">
        <f>IF($C108="","",IFERROR($C108/$B$5,""))</f>
        <v/>
      </c>
      <c r="E108" s="12">
        <f>IF($A108="","",IF(COUNTIF('Verbrauch'!$C$5:$C$104,$A108)=0,"",COUNTIFS('Verbrauch'!$C$5:$C$104,$A108,'Verbrauch'!$N$5:$N$104,"&lt;&gt;Gebucht")))</f>
        <v/>
      </c>
      <c r="F108" s="12">
        <f>IF($A108="","",IF(COUNTIF('Verbrauch'!$C$5:$C$104,$A108)=0,"",COUNTIFS('Verbrauch'!$C$5:$C$104,$A108,'Verbrauch'!$O$5:$O$104,"*prüfen")))</f>
        <v/>
      </c>
    </row>
    <row r="109">
      <c r="A109" s="13">
        <f>IF('Parameter'!$D$100="","",'Parameter'!$D$100)</f>
        <v/>
      </c>
      <c r="B109" s="13">
        <f>IF($A109="","",'Parameter'!$E$100)</f>
        <v/>
      </c>
      <c r="C109" s="14">
        <f>IF($A109="","",IF(COUNTIF('Verbrauch'!$C$5:$C$104,$A109)=0,"",SUMIF('Verbrauch'!$C$5:$C$104,$A109,'Verbrauch'!$J$5:$J$104)))</f>
        <v/>
      </c>
      <c r="D109" s="15">
        <f>IF($C109="","",IFERROR($C109/$B$5,""))</f>
        <v/>
      </c>
      <c r="E109" s="16">
        <f>IF($A109="","",IF(COUNTIF('Verbrauch'!$C$5:$C$104,$A109)=0,"",COUNTIFS('Verbrauch'!$C$5:$C$104,$A109,'Verbrauch'!$N$5:$N$104,"&lt;&gt;Gebucht")))</f>
        <v/>
      </c>
      <c r="F109" s="16">
        <f>IF($A109="","",IF(COUNTIF('Verbrauch'!$C$5:$C$104,$A109)=0,"",COUNTIFS('Verbrauch'!$C$5:$C$104,$A109,'Verbrauch'!$O$5:$O$104,"*prüfen")))</f>
        <v/>
      </c>
    </row>
    <row r="110">
      <c r="A110" s="9">
        <f>IF('Parameter'!$D$101="","",'Parameter'!$D$101)</f>
        <v/>
      </c>
      <c r="B110" s="9">
        <f>IF($A110="","",'Parameter'!$E$101)</f>
        <v/>
      </c>
      <c r="C110" s="10">
        <f>IF($A110="","",IF(COUNTIF('Verbrauch'!$C$5:$C$104,$A110)=0,"",SUMIF('Verbrauch'!$C$5:$C$104,$A110,'Verbrauch'!$J$5:$J$104)))</f>
        <v/>
      </c>
      <c r="D110" s="11">
        <f>IF($C110="","",IFERROR($C110/$B$5,""))</f>
        <v/>
      </c>
      <c r="E110" s="12">
        <f>IF($A110="","",IF(COUNTIF('Verbrauch'!$C$5:$C$104,$A110)=0,"",COUNTIFS('Verbrauch'!$C$5:$C$104,$A110,'Verbrauch'!$N$5:$N$104,"&lt;&gt;Gebucht")))</f>
        <v/>
      </c>
      <c r="F110" s="12">
        <f>IF($A110="","",IF(COUNTIF('Verbrauch'!$C$5:$C$104,$A110)=0,"",COUNTIFS('Verbrauch'!$C$5:$C$104,$A110,'Verbrauch'!$O$5:$O$104,"*prüfen")))</f>
        <v/>
      </c>
    </row>
    <row r="111">
      <c r="A111" s="13">
        <f>IF('Parameter'!$D$102="","",'Parameter'!$D$102)</f>
        <v/>
      </c>
      <c r="B111" s="13">
        <f>IF($A111="","",'Parameter'!$E$102)</f>
        <v/>
      </c>
      <c r="C111" s="14">
        <f>IF($A111="","",IF(COUNTIF('Verbrauch'!$C$5:$C$104,$A111)=0,"",SUMIF('Verbrauch'!$C$5:$C$104,$A111,'Verbrauch'!$J$5:$J$104)))</f>
        <v/>
      </c>
      <c r="D111" s="15">
        <f>IF($C111="","",IFERROR($C111/$B$5,""))</f>
        <v/>
      </c>
      <c r="E111" s="16">
        <f>IF($A111="","",IF(COUNTIF('Verbrauch'!$C$5:$C$104,$A111)=0,"",COUNTIFS('Verbrauch'!$C$5:$C$104,$A111,'Verbrauch'!$N$5:$N$104,"&lt;&gt;Gebucht")))</f>
        <v/>
      </c>
      <c r="F111" s="16">
        <f>IF($A111="","",IF(COUNTIF('Verbrauch'!$C$5:$C$104,$A111)=0,"",COUNTIFS('Verbrauch'!$C$5:$C$104,$A111,'Verbrauch'!$O$5:$O$104,"*prüfen")))</f>
        <v/>
      </c>
    </row>
    <row r="112">
      <c r="A112" s="9">
        <f>IF('Parameter'!$D$103="","",'Parameter'!$D$103)</f>
        <v/>
      </c>
      <c r="B112" s="9">
        <f>IF($A112="","",'Parameter'!$E$103)</f>
        <v/>
      </c>
      <c r="C112" s="10">
        <f>IF($A112="","",IF(COUNTIF('Verbrauch'!$C$5:$C$104,$A112)=0,"",SUMIF('Verbrauch'!$C$5:$C$104,$A112,'Verbrauch'!$J$5:$J$104)))</f>
        <v/>
      </c>
      <c r="D112" s="11">
        <f>IF($C112="","",IFERROR($C112/$B$5,""))</f>
        <v/>
      </c>
      <c r="E112" s="12">
        <f>IF($A112="","",IF(COUNTIF('Verbrauch'!$C$5:$C$104,$A112)=0,"",COUNTIFS('Verbrauch'!$C$5:$C$104,$A112,'Verbrauch'!$N$5:$N$104,"&lt;&gt;Gebucht")))</f>
        <v/>
      </c>
      <c r="F112" s="12">
        <f>IF($A112="","",IF(COUNTIF('Verbrauch'!$C$5:$C$104,$A112)=0,"",COUNTIFS('Verbrauch'!$C$5:$C$104,$A112,'Verbrauch'!$O$5:$O$104,"*prüfen")))</f>
        <v/>
      </c>
    </row>
    <row r="113">
      <c r="A113" s="13">
        <f>IF('Parameter'!$D$104="","",'Parameter'!$D$104)</f>
        <v/>
      </c>
      <c r="B113" s="13">
        <f>IF($A113="","",'Parameter'!$E$104)</f>
        <v/>
      </c>
      <c r="C113" s="14">
        <f>IF($A113="","",IF(COUNTIF('Verbrauch'!$C$5:$C$104,$A113)=0,"",SUMIF('Verbrauch'!$C$5:$C$104,$A113,'Verbrauch'!$J$5:$J$104)))</f>
        <v/>
      </c>
      <c r="D113" s="15">
        <f>IF($C113="","",IFERROR($C113/$B$5,""))</f>
        <v/>
      </c>
      <c r="E113" s="16">
        <f>IF($A113="","",IF(COUNTIF('Verbrauch'!$C$5:$C$104,$A113)=0,"",COUNTIFS('Verbrauch'!$C$5:$C$104,$A113,'Verbrauch'!$N$5:$N$104,"&lt;&gt;Gebucht")))</f>
        <v/>
      </c>
      <c r="F113" s="16">
        <f>IF($A113="","",IF(COUNTIF('Verbrauch'!$C$5:$C$104,$A113)=0,"",COUNTIFS('Verbrauch'!$C$5:$C$104,$A113,'Verbrauch'!$O$5:$O$104,"*prüfen")))</f>
        <v/>
      </c>
    </row>
  </sheetData>
  <autoFilter ref="A13:F113"/>
  <mergeCells count="1">
    <mergeCell ref="A1:H1"/>
  </mergeCells>
  <conditionalFormatting sqref="C14:C113">
    <cfRule type="expression" priority="1" dxfId="0" stopIfTrue="1">
      <formula>AND($C14&lt;&gt;"",$C14=MAX($C$14:$C$113))</formula>
    </cfRule>
  </conditionalFormatting>
  <conditionalFormatting sqref="E14:F113">
    <cfRule type="expression" priority="2" dxfId="1" stopIfTrue="1">
      <formula>E14&gt;0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O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21" customWidth="1" min="5" max="5"/>
    <col width="18" customWidth="1" min="6" max="6"/>
    <col width="12" customWidth="1" min="7" max="7"/>
    <col width="11" customWidth="1" min="8" max="8"/>
    <col width="15" customWidth="1" min="9" max="9"/>
    <col width="17" customWidth="1" min="10" max="10"/>
    <col width="16" customWidth="1" min="11" max="11"/>
    <col width="20" customWidth="1" min="12" max="12"/>
    <col width="19" customWidth="1" min="13" max="13"/>
    <col width="14" customWidth="1" min="14" max="14"/>
    <col width="20" customWidth="1" min="15" max="15"/>
  </cols>
  <sheetData>
    <row r="1" ht="28" customHeight="1">
      <c r="A1" s="1" t="inlineStr">
        <is>
          <t>Materialverbrauch je Reinigungsobjekt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30" t="n"/>
    </row>
    <row r="2" ht="30" customHeight="1">
      <c r="A2" s="2" t="inlineStr">
        <is>
          <t>Grün = Eingabe. Objekt- und Material-IDs müssen im Blatt Parameter vorhanden sein. Prüfhinweise fordern ausschließlich eine manuelle Prüfung.</t>
        </is>
      </c>
    </row>
    <row r="3"/>
    <row r="4" ht="34" customHeight="1">
      <c r="A4" s="3" t="inlineStr">
        <is>
          <t>Vorgangs-ID</t>
        </is>
      </c>
      <c r="B4" s="3" t="inlineStr">
        <is>
          <t>Datum</t>
        </is>
      </c>
      <c r="C4" s="3" t="inlineStr">
        <is>
          <t>Objekt-ID</t>
        </is>
      </c>
      <c r="D4" s="3" t="inlineStr">
        <is>
          <t>Material-ID</t>
        </is>
      </c>
      <c r="E4" s="3" t="inlineStr">
        <is>
          <t>Reinigungsbereich</t>
        </is>
      </c>
      <c r="F4" s="3" t="inlineStr">
        <is>
          <t>Intervall</t>
        </is>
      </c>
      <c r="G4" s="3" t="inlineStr">
        <is>
          <t>Menge</t>
        </is>
      </c>
      <c r="H4" s="3" t="inlineStr">
        <is>
          <t>Einheit</t>
        </is>
      </c>
      <c r="I4" s="3" t="inlineStr">
        <is>
          <t>Einzelpreis</t>
        </is>
      </c>
      <c r="J4" s="3" t="inlineStr">
        <is>
          <t>Materialkosten</t>
        </is>
      </c>
      <c r="K4" s="3" t="inlineStr">
        <is>
          <t>Objektfläche</t>
        </is>
      </c>
      <c r="L4" s="3" t="inlineStr">
        <is>
          <t>Zuständigkeit</t>
        </is>
      </c>
      <c r="M4" s="3" t="inlineStr">
        <is>
          <t>Kosten je 100 m²</t>
        </is>
      </c>
      <c r="N4" s="3" t="inlineStr">
        <is>
          <t>Status</t>
        </is>
      </c>
      <c r="O4" s="3" t="inlineStr">
        <is>
          <t>Prüfhinweis</t>
        </is>
      </c>
    </row>
    <row r="5">
      <c r="A5" s="17" t="inlineStr">
        <is>
          <t>V-2026-001</t>
        </is>
      </c>
      <c r="B5" s="31" t="n">
        <v>46239</v>
      </c>
      <c r="C5" s="17" t="inlineStr">
        <is>
          <t>O-101</t>
        </is>
      </c>
      <c r="D5" s="17" t="inlineStr">
        <is>
          <t>M-201</t>
        </is>
      </c>
      <c r="E5" s="17" t="inlineStr">
        <is>
          <t>Büroflächen</t>
        </is>
      </c>
      <c r="F5" s="17" t="inlineStr">
        <is>
          <t>täglich</t>
        </is>
      </c>
      <c r="G5" s="19" t="n">
        <v>12.5</v>
      </c>
      <c r="H5" s="20">
        <f>IF(OR($A5="",$D5=""),"",IFERROR(VLOOKUP($D5,'Parameter'!$I$5:$L$104,3,FALSE),""))</f>
        <v/>
      </c>
      <c r="I5" s="21">
        <f>IF(OR($A5="",$D5=""),"",IFERROR(VLOOKUP($D5,'Parameter'!$I$5:$L$104,4,FALSE),""))</f>
        <v/>
      </c>
      <c r="J5" s="21">
        <f>IF(OR($A5="",$G5="",$I5=""),"",IFERROR($G5*$I5,""))</f>
        <v/>
      </c>
      <c r="K5" s="32">
        <f>IF(OR($A5="",$C5=""),"",IFERROR(VLOOKUP($C5,'Parameter'!$D$5:$G$104,3,FALSE),""))</f>
        <v/>
      </c>
      <c r="L5" s="13">
        <f>IF(OR($A5="",$C5=""),"",IFERROR(VLOOKUP($C5,'Parameter'!$D$5:$G$104,4,FALSE),""))</f>
        <v/>
      </c>
      <c r="M5" s="21">
        <f>IF(OR($A5="",$J5="",$K5=""),"",IFERROR($J5/$K5*100,""))</f>
        <v/>
      </c>
      <c r="N5" s="23" t="inlineStr">
        <is>
          <t>Gebucht</t>
        </is>
      </c>
      <c r="O5" s="13">
        <f>IF($A5="","",IF(OR($C5="",$D5="",$G5="",$N5=""),"Eingaben prüfen",IF(OR($H5="",$I5="",$K5="",$L5=""),"Stammdaten prüfen",IF(OR($J5&gt;'Parameter'!$B$10,$M5&gt;'Parameter'!$B$11),"Manuell prüfen","Unauffällig"))))</f>
        <v/>
      </c>
    </row>
    <row r="6">
      <c r="A6" s="17" t="inlineStr">
        <is>
          <t>V-2026-002</t>
        </is>
      </c>
      <c r="B6" s="31" t="n">
        <v>46243</v>
      </c>
      <c r="C6" s="17" t="inlineStr">
        <is>
          <t>O-101</t>
        </is>
      </c>
      <c r="D6" s="17" t="inlineStr">
        <is>
          <t>M-204</t>
        </is>
      </c>
      <c r="E6" s="17" t="inlineStr">
        <is>
          <t>Teeküchen</t>
        </is>
      </c>
      <c r="F6" s="17" t="inlineStr">
        <is>
          <t>wöchentlich</t>
        </is>
      </c>
      <c r="G6" s="19" t="n">
        <v>200</v>
      </c>
      <c r="H6" s="24">
        <f>IF(OR($A6="",$D6=""),"",IFERROR(VLOOKUP($D6,'Parameter'!$I$5:$L$104,3,FALSE),""))</f>
        <v/>
      </c>
      <c r="I6" s="25">
        <f>IF(OR($A6="",$D6=""),"",IFERROR(VLOOKUP($D6,'Parameter'!$I$5:$L$104,4,FALSE),""))</f>
        <v/>
      </c>
      <c r="J6" s="25">
        <f>IF(OR($A6="",$G6="",$I6=""),"",IFERROR($G6*$I6,""))</f>
        <v/>
      </c>
      <c r="K6" s="33">
        <f>IF(OR($A6="",$C6=""),"",IFERROR(VLOOKUP($C6,'Parameter'!$D$5:$G$104,3,FALSE),""))</f>
        <v/>
      </c>
      <c r="L6" s="9">
        <f>IF(OR($A6="",$C6=""),"",IFERROR(VLOOKUP($C6,'Parameter'!$D$5:$G$104,4,FALSE),""))</f>
        <v/>
      </c>
      <c r="M6" s="25">
        <f>IF(OR($A6="",$J6="",$K6=""),"",IFERROR($J6/$K6*100,""))</f>
        <v/>
      </c>
      <c r="N6" s="23" t="inlineStr">
        <is>
          <t>Gebucht</t>
        </is>
      </c>
      <c r="O6" s="9">
        <f>IF($A6="","",IF(OR($C6="",$D6="",$G6="",$N6=""),"Eingaben prüfen",IF(OR($H6="",$I6="",$K6="",$L6=""),"Stammdaten prüfen",IF(OR($J6&gt;'Parameter'!$B$10,$M6&gt;'Parameter'!$B$11),"Manuell prüfen","Unauffällig"))))</f>
        <v/>
      </c>
    </row>
    <row r="7">
      <c r="A7" s="17" t="inlineStr">
        <is>
          <t>V-2026-003</t>
        </is>
      </c>
      <c r="B7" s="31" t="n">
        <v>46247</v>
      </c>
      <c r="C7" s="17" t="inlineStr">
        <is>
          <t>O-102</t>
        </is>
      </c>
      <c r="D7" s="17" t="inlineStr">
        <is>
          <t>M-202</t>
        </is>
      </c>
      <c r="E7" s="17" t="inlineStr">
        <is>
          <t>Sanitärbereich</t>
        </is>
      </c>
      <c r="F7" s="17" t="inlineStr">
        <is>
          <t>täglich</t>
        </is>
      </c>
      <c r="G7" s="19" t="n">
        <v>8</v>
      </c>
      <c r="H7" s="20">
        <f>IF(OR($A7="",$D7=""),"",IFERROR(VLOOKUP($D7,'Parameter'!$I$5:$L$104,3,FALSE),""))</f>
        <v/>
      </c>
      <c r="I7" s="21">
        <f>IF(OR($A7="",$D7=""),"",IFERROR(VLOOKUP($D7,'Parameter'!$I$5:$L$104,4,FALSE),""))</f>
        <v/>
      </c>
      <c r="J7" s="21">
        <f>IF(OR($A7="",$G7="",$I7=""),"",IFERROR($G7*$I7,""))</f>
        <v/>
      </c>
      <c r="K7" s="32">
        <f>IF(OR($A7="",$C7=""),"",IFERROR(VLOOKUP($C7,'Parameter'!$D$5:$G$104,3,FALSE),""))</f>
        <v/>
      </c>
      <c r="L7" s="13">
        <f>IF(OR($A7="",$C7=""),"",IFERROR(VLOOKUP($C7,'Parameter'!$D$5:$G$104,4,FALSE),""))</f>
        <v/>
      </c>
      <c r="M7" s="21">
        <f>IF(OR($A7="",$J7="",$K7=""),"",IFERROR($J7/$K7*100,""))</f>
        <v/>
      </c>
      <c r="N7" s="23" t="inlineStr">
        <is>
          <t>Geprüft</t>
        </is>
      </c>
      <c r="O7" s="13">
        <f>IF($A7="","",IF(OR($C7="",$D7="",$G7="",$N7=""),"Eingaben prüfen",IF(OR($H7="",$I7="",$K7="",$L7=""),"Stammdaten prüfen",IF(OR($J7&gt;'Parameter'!$B$10,$M7&gt;'Parameter'!$B$11),"Manuell prüfen","Unauffällig"))))</f>
        <v/>
      </c>
    </row>
    <row r="8">
      <c r="A8" s="17" t="inlineStr">
        <is>
          <t>V-2026-004</t>
        </is>
      </c>
      <c r="B8" s="31" t="n">
        <v>46251</v>
      </c>
      <c r="C8" s="17" t="inlineStr">
        <is>
          <t>O-102</t>
        </is>
      </c>
      <c r="D8" s="17" t="inlineStr">
        <is>
          <t>M-205</t>
        </is>
      </c>
      <c r="E8" s="17" t="inlineStr">
        <is>
          <t>Büroflächen</t>
        </is>
      </c>
      <c r="F8" s="17" t="inlineStr">
        <is>
          <t>2× wöchentlich</t>
        </is>
      </c>
      <c r="G8" s="19" t="n">
        <v>20</v>
      </c>
      <c r="H8" s="24">
        <f>IF(OR($A8="",$D8=""),"",IFERROR(VLOOKUP($D8,'Parameter'!$I$5:$L$104,3,FALSE),""))</f>
        <v/>
      </c>
      <c r="I8" s="25">
        <f>IF(OR($A8="",$D8=""),"",IFERROR(VLOOKUP($D8,'Parameter'!$I$5:$L$104,4,FALSE),""))</f>
        <v/>
      </c>
      <c r="J8" s="25">
        <f>IF(OR($A8="",$G8="",$I8=""),"",IFERROR($G8*$I8,""))</f>
        <v/>
      </c>
      <c r="K8" s="33">
        <f>IF(OR($A8="",$C8=""),"",IFERROR(VLOOKUP($C8,'Parameter'!$D$5:$G$104,3,FALSE),""))</f>
        <v/>
      </c>
      <c r="L8" s="9">
        <f>IF(OR($A8="",$C8=""),"",IFERROR(VLOOKUP($C8,'Parameter'!$D$5:$G$104,4,FALSE),""))</f>
        <v/>
      </c>
      <c r="M8" s="25">
        <f>IF(OR($A8="",$J8="",$K8=""),"",IFERROR($J8/$K8*100,""))</f>
        <v/>
      </c>
      <c r="N8" s="23" t="inlineStr">
        <is>
          <t>Gebucht</t>
        </is>
      </c>
      <c r="O8" s="9">
        <f>IF($A8="","",IF(OR($C8="",$D8="",$G8="",$N8=""),"Eingaben prüfen",IF(OR($H8="",$I8="",$K8="",$L8=""),"Stammdaten prüfen",IF(OR($J8&gt;'Parameter'!$B$10,$M8&gt;'Parameter'!$B$11),"Manuell prüfen","Unauffällig"))))</f>
        <v/>
      </c>
    </row>
    <row r="9">
      <c r="A9" s="17" t="inlineStr">
        <is>
          <t>V-2026-005</t>
        </is>
      </c>
      <c r="B9" s="31" t="n">
        <v>46255</v>
      </c>
      <c r="C9" s="17" t="inlineStr">
        <is>
          <t>O-103</t>
        </is>
      </c>
      <c r="D9" s="17" t="inlineStr">
        <is>
          <t>M-203</t>
        </is>
      </c>
      <c r="E9" s="17" t="inlineStr">
        <is>
          <t>Glasflächen</t>
        </is>
      </c>
      <c r="F9" s="17" t="inlineStr">
        <is>
          <t>monatlich</t>
        </is>
      </c>
      <c r="G9" s="19" t="n">
        <v>10</v>
      </c>
      <c r="H9" s="20">
        <f>IF(OR($A9="",$D9=""),"",IFERROR(VLOOKUP($D9,'Parameter'!$I$5:$L$104,3,FALSE),""))</f>
        <v/>
      </c>
      <c r="I9" s="21">
        <f>IF(OR($A9="",$D9=""),"",IFERROR(VLOOKUP($D9,'Parameter'!$I$5:$L$104,4,FALSE),""))</f>
        <v/>
      </c>
      <c r="J9" s="21">
        <f>IF(OR($A9="",$G9="",$I9=""),"",IFERROR($G9*$I9,""))</f>
        <v/>
      </c>
      <c r="K9" s="32">
        <f>IF(OR($A9="",$C9=""),"",IFERROR(VLOOKUP($C9,'Parameter'!$D$5:$G$104,3,FALSE),""))</f>
        <v/>
      </c>
      <c r="L9" s="13">
        <f>IF(OR($A9="",$C9=""),"",IFERROR(VLOOKUP($C9,'Parameter'!$D$5:$G$104,4,FALSE),""))</f>
        <v/>
      </c>
      <c r="M9" s="21">
        <f>IF(OR($A9="",$J9="",$K9=""),"",IFERROR($J9/$K9*100,""))</f>
        <v/>
      </c>
      <c r="N9" s="23" t="inlineStr">
        <is>
          <t>Erfasst</t>
        </is>
      </c>
      <c r="O9" s="13">
        <f>IF($A9="","",IF(OR($C9="",$D9="",$G9="",$N9=""),"Eingaben prüfen",IF(OR($H9="",$I9="",$K9="",$L9=""),"Stammdaten prüfen",IF(OR($J9&gt;'Parameter'!$B$10,$M9&gt;'Parameter'!$B$11),"Manuell prüfen","Unauffällig"))))</f>
        <v/>
      </c>
    </row>
    <row r="10">
      <c r="A10" s="17" t="inlineStr">
        <is>
          <t>V-2026-006</t>
        </is>
      </c>
      <c r="B10" s="31" t="n">
        <v>46259</v>
      </c>
      <c r="C10" s="17" t="inlineStr">
        <is>
          <t>O-103</t>
        </is>
      </c>
      <c r="D10" s="17" t="inlineStr">
        <is>
          <t>M-201</t>
        </is>
      </c>
      <c r="E10" s="17" t="inlineStr">
        <is>
          <t>Verkehrsflächen</t>
        </is>
      </c>
      <c r="F10" s="17" t="inlineStr">
        <is>
          <t>täglich</t>
        </is>
      </c>
      <c r="G10" s="19" t="n">
        <v>15</v>
      </c>
      <c r="H10" s="24">
        <f>IF(OR($A10="",$D10=""),"",IFERROR(VLOOKUP($D10,'Parameter'!$I$5:$L$104,3,FALSE),""))</f>
        <v/>
      </c>
      <c r="I10" s="25">
        <f>IF(OR($A10="",$D10=""),"",IFERROR(VLOOKUP($D10,'Parameter'!$I$5:$L$104,4,FALSE),""))</f>
        <v/>
      </c>
      <c r="J10" s="25">
        <f>IF(OR($A10="",$G10="",$I10=""),"",IFERROR($G10*$I10,""))</f>
        <v/>
      </c>
      <c r="K10" s="33">
        <f>IF(OR($A10="",$C10=""),"",IFERROR(VLOOKUP($C10,'Parameter'!$D$5:$G$104,3,FALSE),""))</f>
        <v/>
      </c>
      <c r="L10" s="9">
        <f>IF(OR($A10="",$C10=""),"",IFERROR(VLOOKUP($C10,'Parameter'!$D$5:$G$104,4,FALSE),""))</f>
        <v/>
      </c>
      <c r="M10" s="25">
        <f>IF(OR($A10="",$J10="",$K10=""),"",IFERROR($J10/$K10*100,""))</f>
        <v/>
      </c>
      <c r="N10" s="23" t="inlineStr">
        <is>
          <t>Gebucht</t>
        </is>
      </c>
      <c r="O10" s="9">
        <f>IF($A10="","",IF(OR($C10="",$D10="",$G10="",$N10=""),"Eingaben prüfen",IF(OR($H10="",$I10="",$K10="",$L10=""),"Stammdaten prüfen",IF(OR($J10&gt;'Parameter'!$B$10,$M10&gt;'Parameter'!$B$11),"Manuell prüfen","Unauffällig"))))</f>
        <v/>
      </c>
    </row>
    <row r="11">
      <c r="A11" s="17" t="inlineStr">
        <is>
          <t>V-2026-007</t>
        </is>
      </c>
      <c r="B11" s="31" t="n">
        <v>46263</v>
      </c>
      <c r="C11" s="17" t="inlineStr">
        <is>
          <t>O-104</t>
        </is>
      </c>
      <c r="D11" s="17" t="inlineStr">
        <is>
          <t>M-204</t>
        </is>
      </c>
      <c r="E11" s="17" t="inlineStr">
        <is>
          <t>Abfallstationen</t>
        </is>
      </c>
      <c r="F11" s="17" t="inlineStr">
        <is>
          <t>täglich</t>
        </is>
      </c>
      <c r="G11" s="19" t="n">
        <v>350</v>
      </c>
      <c r="H11" s="20">
        <f>IF(OR($A11="",$D11=""),"",IFERROR(VLOOKUP($D11,'Parameter'!$I$5:$L$104,3,FALSE),""))</f>
        <v/>
      </c>
      <c r="I11" s="21">
        <f>IF(OR($A11="",$D11=""),"",IFERROR(VLOOKUP($D11,'Parameter'!$I$5:$L$104,4,FALSE),""))</f>
        <v/>
      </c>
      <c r="J11" s="21">
        <f>IF(OR($A11="",$G11="",$I11=""),"",IFERROR($G11*$I11,""))</f>
        <v/>
      </c>
      <c r="K11" s="32">
        <f>IF(OR($A11="",$C11=""),"",IFERROR(VLOOKUP($C11,'Parameter'!$D$5:$G$104,3,FALSE),""))</f>
        <v/>
      </c>
      <c r="L11" s="13">
        <f>IF(OR($A11="",$C11=""),"",IFERROR(VLOOKUP($C11,'Parameter'!$D$5:$G$104,4,FALSE),""))</f>
        <v/>
      </c>
      <c r="M11" s="21">
        <f>IF(OR($A11="",$J11="",$K11=""),"",IFERROR($J11/$K11*100,""))</f>
        <v/>
      </c>
      <c r="N11" s="23" t="inlineStr">
        <is>
          <t>Geprüft</t>
        </is>
      </c>
      <c r="O11" s="13">
        <f>IF($A11="","",IF(OR($C11="",$D11="",$G11="",$N11=""),"Eingaben prüfen",IF(OR($H11="",$I11="",$K11="",$L11=""),"Stammdaten prüfen",IF(OR($J11&gt;'Parameter'!$B$10,$M11&gt;'Parameter'!$B$11),"Manuell prüfen","Unauffällig"))))</f>
        <v/>
      </c>
    </row>
    <row r="12">
      <c r="A12" s="17" t="inlineStr">
        <is>
          <t>V-2026-008</t>
        </is>
      </c>
      <c r="B12" s="31" t="n">
        <v>46266</v>
      </c>
      <c r="C12" s="17" t="inlineStr">
        <is>
          <t>O-104</t>
        </is>
      </c>
      <c r="D12" s="17" t="inlineStr">
        <is>
          <t>M-202</t>
        </is>
      </c>
      <c r="E12" s="17" t="inlineStr">
        <is>
          <t>Sanitärbereich</t>
        </is>
      </c>
      <c r="F12" s="17" t="inlineStr">
        <is>
          <t>täglich</t>
        </is>
      </c>
      <c r="G12" s="19" t="n">
        <v>11</v>
      </c>
      <c r="H12" s="24">
        <f>IF(OR($A12="",$D12=""),"",IFERROR(VLOOKUP($D12,'Parameter'!$I$5:$L$104,3,FALSE),""))</f>
        <v/>
      </c>
      <c r="I12" s="25">
        <f>IF(OR($A12="",$D12=""),"",IFERROR(VLOOKUP($D12,'Parameter'!$I$5:$L$104,4,FALSE),""))</f>
        <v/>
      </c>
      <c r="J12" s="25">
        <f>IF(OR($A12="",$G12="",$I12=""),"",IFERROR($G12*$I12,""))</f>
        <v/>
      </c>
      <c r="K12" s="33">
        <f>IF(OR($A12="",$C12=""),"",IFERROR(VLOOKUP($C12,'Parameter'!$D$5:$G$104,3,FALSE),""))</f>
        <v/>
      </c>
      <c r="L12" s="9">
        <f>IF(OR($A12="",$C12=""),"",IFERROR(VLOOKUP($C12,'Parameter'!$D$5:$G$104,4,FALSE),""))</f>
        <v/>
      </c>
      <c r="M12" s="25">
        <f>IF(OR($A12="",$J12="",$K12=""),"",IFERROR($J12/$K12*100,""))</f>
        <v/>
      </c>
      <c r="N12" s="23" t="inlineStr">
        <is>
          <t>Gebucht</t>
        </is>
      </c>
      <c r="O12" s="9">
        <f>IF($A12="","",IF(OR($C12="",$D12="",$G12="",$N12=""),"Eingaben prüfen",IF(OR($H12="",$I12="",$K12="",$L12=""),"Stammdaten prüfen",IF(OR($J12&gt;'Parameter'!$B$10,$M12&gt;'Parameter'!$B$11),"Manuell prüfen","Unauffällig"))))</f>
        <v/>
      </c>
    </row>
    <row r="13">
      <c r="A13" s="17" t="inlineStr">
        <is>
          <t>V-2026-009</t>
        </is>
      </c>
      <c r="B13" s="31" t="n">
        <v>46269</v>
      </c>
      <c r="C13" s="17" t="inlineStr">
        <is>
          <t>O-105</t>
        </is>
      </c>
      <c r="D13" s="17" t="inlineStr">
        <is>
          <t>M-206</t>
        </is>
      </c>
      <c r="E13" s="17" t="inlineStr">
        <is>
          <t>Teeküchen</t>
        </is>
      </c>
      <c r="F13" s="17" t="inlineStr">
        <is>
          <t>wöchentlich</t>
        </is>
      </c>
      <c r="G13" s="19" t="n">
        <v>6</v>
      </c>
      <c r="H13" s="20">
        <f>IF(OR($A13="",$D13=""),"",IFERROR(VLOOKUP($D13,'Parameter'!$I$5:$L$104,3,FALSE),""))</f>
        <v/>
      </c>
      <c r="I13" s="21">
        <f>IF(OR($A13="",$D13=""),"",IFERROR(VLOOKUP($D13,'Parameter'!$I$5:$L$104,4,FALSE),""))</f>
        <v/>
      </c>
      <c r="J13" s="21">
        <f>IF(OR($A13="",$G13="",$I13=""),"",IFERROR($G13*$I13,""))</f>
        <v/>
      </c>
      <c r="K13" s="32">
        <f>IF(OR($A13="",$C13=""),"",IFERROR(VLOOKUP($C13,'Parameter'!$D$5:$G$104,3,FALSE),""))</f>
        <v/>
      </c>
      <c r="L13" s="13">
        <f>IF(OR($A13="",$C13=""),"",IFERROR(VLOOKUP($C13,'Parameter'!$D$5:$G$104,4,FALSE),""))</f>
        <v/>
      </c>
      <c r="M13" s="21">
        <f>IF(OR($A13="",$J13="",$K13=""),"",IFERROR($J13/$K13*100,""))</f>
        <v/>
      </c>
      <c r="N13" s="23" t="inlineStr">
        <is>
          <t>Erfasst</t>
        </is>
      </c>
      <c r="O13" s="13">
        <f>IF($A13="","",IF(OR($C13="",$D13="",$G13="",$N13=""),"Eingaben prüfen",IF(OR($H13="",$I13="",$K13="",$L13=""),"Stammdaten prüfen",IF(OR($J13&gt;'Parameter'!$B$10,$M13&gt;'Parameter'!$B$11),"Manuell prüfen","Unauffällig"))))</f>
        <v/>
      </c>
    </row>
    <row r="14">
      <c r="A14" s="17" t="inlineStr">
        <is>
          <t>V-2026-010</t>
        </is>
      </c>
      <c r="B14" s="31" t="n">
        <v>46272</v>
      </c>
      <c r="C14" s="17" t="inlineStr">
        <is>
          <t>O-105</t>
        </is>
      </c>
      <c r="D14" s="17" t="inlineStr">
        <is>
          <t>M-205</t>
        </is>
      </c>
      <c r="E14" s="17" t="inlineStr">
        <is>
          <t>Büroflächen</t>
        </is>
      </c>
      <c r="F14" s="17" t="inlineStr">
        <is>
          <t>2× wöchentlich</t>
        </is>
      </c>
      <c r="G14" s="19" t="n">
        <v>16</v>
      </c>
      <c r="H14" s="24">
        <f>IF(OR($A14="",$D14=""),"",IFERROR(VLOOKUP($D14,'Parameter'!$I$5:$L$104,3,FALSE),""))</f>
        <v/>
      </c>
      <c r="I14" s="25">
        <f>IF(OR($A14="",$D14=""),"",IFERROR(VLOOKUP($D14,'Parameter'!$I$5:$L$104,4,FALSE),""))</f>
        <v/>
      </c>
      <c r="J14" s="25">
        <f>IF(OR($A14="",$G14="",$I14=""),"",IFERROR($G14*$I14,""))</f>
        <v/>
      </c>
      <c r="K14" s="33">
        <f>IF(OR($A14="",$C14=""),"",IFERROR(VLOOKUP($C14,'Parameter'!$D$5:$G$104,3,FALSE),""))</f>
        <v/>
      </c>
      <c r="L14" s="9">
        <f>IF(OR($A14="",$C14=""),"",IFERROR(VLOOKUP($C14,'Parameter'!$D$5:$G$104,4,FALSE),""))</f>
        <v/>
      </c>
      <c r="M14" s="25">
        <f>IF(OR($A14="",$J14="",$K14=""),"",IFERROR($J14/$K14*100,""))</f>
        <v/>
      </c>
      <c r="N14" s="23" t="inlineStr">
        <is>
          <t>Gebucht</t>
        </is>
      </c>
      <c r="O14" s="9">
        <f>IF($A14="","",IF(OR($C14="",$D14="",$G14="",$N14=""),"Eingaben prüfen",IF(OR($H14="",$I14="",$K14="",$L14=""),"Stammdaten prüfen",IF(OR($J14&gt;'Parameter'!$B$10,$M14&gt;'Parameter'!$B$11),"Manuell prüfen","Unauffällig"))))</f>
        <v/>
      </c>
    </row>
    <row r="15">
      <c r="A15" s="17" t="n"/>
      <c r="B15" s="31" t="n"/>
      <c r="C15" s="17" t="n"/>
      <c r="D15" s="17" t="n"/>
      <c r="E15" s="17" t="n"/>
      <c r="F15" s="17" t="n"/>
      <c r="G15" s="19" t="n"/>
      <c r="H15" s="20">
        <f>IF(OR($A15="",$D15=""),"",IFERROR(VLOOKUP($D15,'Parameter'!$I$5:$L$104,3,FALSE),""))</f>
        <v/>
      </c>
      <c r="I15" s="21">
        <f>IF(OR($A15="",$D15=""),"",IFERROR(VLOOKUP($D15,'Parameter'!$I$5:$L$104,4,FALSE),""))</f>
        <v/>
      </c>
      <c r="J15" s="21">
        <f>IF(OR($A15="",$G15="",$I15=""),"",IFERROR($G15*$I15,""))</f>
        <v/>
      </c>
      <c r="K15" s="32">
        <f>IF(OR($A15="",$C15=""),"",IFERROR(VLOOKUP($C15,'Parameter'!$D$5:$G$104,3,FALSE),""))</f>
        <v/>
      </c>
      <c r="L15" s="13">
        <f>IF(OR($A15="",$C15=""),"",IFERROR(VLOOKUP($C15,'Parameter'!$D$5:$G$104,4,FALSE),""))</f>
        <v/>
      </c>
      <c r="M15" s="21">
        <f>IF(OR($A15="",$J15="",$K15=""),"",IFERROR($J15/$K15*100,""))</f>
        <v/>
      </c>
      <c r="N15" s="23" t="n"/>
      <c r="O15" s="13">
        <f>IF($A15="","",IF(OR($C15="",$D15="",$G15="",$N15=""),"Eingaben prüfen",IF(OR($H15="",$I15="",$K15="",$L15=""),"Stammdaten prüfen",IF(OR($J15&gt;'Parameter'!$B$10,$M15&gt;'Parameter'!$B$11),"Manuell prüfen","Unauffällig"))))</f>
        <v/>
      </c>
    </row>
    <row r="16">
      <c r="A16" s="17" t="n"/>
      <c r="B16" s="31" t="n"/>
      <c r="C16" s="17" t="n"/>
      <c r="D16" s="17" t="n"/>
      <c r="E16" s="17" t="n"/>
      <c r="F16" s="17" t="n"/>
      <c r="G16" s="19" t="n"/>
      <c r="H16" s="24">
        <f>IF(OR($A16="",$D16=""),"",IFERROR(VLOOKUP($D16,'Parameter'!$I$5:$L$104,3,FALSE),""))</f>
        <v/>
      </c>
      <c r="I16" s="25">
        <f>IF(OR($A16="",$D16=""),"",IFERROR(VLOOKUP($D16,'Parameter'!$I$5:$L$104,4,FALSE),""))</f>
        <v/>
      </c>
      <c r="J16" s="25">
        <f>IF(OR($A16="",$G16="",$I16=""),"",IFERROR($G16*$I16,""))</f>
        <v/>
      </c>
      <c r="K16" s="33">
        <f>IF(OR($A16="",$C16=""),"",IFERROR(VLOOKUP($C16,'Parameter'!$D$5:$G$104,3,FALSE),""))</f>
        <v/>
      </c>
      <c r="L16" s="9">
        <f>IF(OR($A16="",$C16=""),"",IFERROR(VLOOKUP($C16,'Parameter'!$D$5:$G$104,4,FALSE),""))</f>
        <v/>
      </c>
      <c r="M16" s="25">
        <f>IF(OR($A16="",$J16="",$K16=""),"",IFERROR($J16/$K16*100,""))</f>
        <v/>
      </c>
      <c r="N16" s="23" t="n"/>
      <c r="O16" s="9">
        <f>IF($A16="","",IF(OR($C16="",$D16="",$G16="",$N16=""),"Eingaben prüfen",IF(OR($H16="",$I16="",$K16="",$L16=""),"Stammdaten prüfen",IF(OR($J16&gt;'Parameter'!$B$10,$M16&gt;'Parameter'!$B$11),"Manuell prüfen","Unauffällig"))))</f>
        <v/>
      </c>
    </row>
    <row r="17">
      <c r="A17" s="17" t="n"/>
      <c r="B17" s="31" t="n"/>
      <c r="C17" s="17" t="n"/>
      <c r="D17" s="17" t="n"/>
      <c r="E17" s="17" t="n"/>
      <c r="F17" s="17" t="n"/>
      <c r="G17" s="19" t="n"/>
      <c r="H17" s="20">
        <f>IF(OR($A17="",$D17=""),"",IFERROR(VLOOKUP($D17,'Parameter'!$I$5:$L$104,3,FALSE),""))</f>
        <v/>
      </c>
      <c r="I17" s="21">
        <f>IF(OR($A17="",$D17=""),"",IFERROR(VLOOKUP($D17,'Parameter'!$I$5:$L$104,4,FALSE),""))</f>
        <v/>
      </c>
      <c r="J17" s="21">
        <f>IF(OR($A17="",$G17="",$I17=""),"",IFERROR($G17*$I17,""))</f>
        <v/>
      </c>
      <c r="K17" s="32">
        <f>IF(OR($A17="",$C17=""),"",IFERROR(VLOOKUP($C17,'Parameter'!$D$5:$G$104,3,FALSE),""))</f>
        <v/>
      </c>
      <c r="L17" s="13">
        <f>IF(OR($A17="",$C17=""),"",IFERROR(VLOOKUP($C17,'Parameter'!$D$5:$G$104,4,FALSE),""))</f>
        <v/>
      </c>
      <c r="M17" s="21">
        <f>IF(OR($A17="",$J17="",$K17=""),"",IFERROR($J17/$K17*100,""))</f>
        <v/>
      </c>
      <c r="N17" s="23" t="n"/>
      <c r="O17" s="13">
        <f>IF($A17="","",IF(OR($C17="",$D17="",$G17="",$N17=""),"Eingaben prüfen",IF(OR($H17="",$I17="",$K17="",$L17=""),"Stammdaten prüfen",IF(OR($J17&gt;'Parameter'!$B$10,$M17&gt;'Parameter'!$B$11),"Manuell prüfen","Unauffällig"))))</f>
        <v/>
      </c>
    </row>
    <row r="18">
      <c r="A18" s="17" t="n"/>
      <c r="B18" s="31" t="n"/>
      <c r="C18" s="17" t="n"/>
      <c r="D18" s="17" t="n"/>
      <c r="E18" s="17" t="n"/>
      <c r="F18" s="17" t="n"/>
      <c r="G18" s="19" t="n"/>
      <c r="H18" s="24">
        <f>IF(OR($A18="",$D18=""),"",IFERROR(VLOOKUP($D18,'Parameter'!$I$5:$L$104,3,FALSE),""))</f>
        <v/>
      </c>
      <c r="I18" s="25">
        <f>IF(OR($A18="",$D18=""),"",IFERROR(VLOOKUP($D18,'Parameter'!$I$5:$L$104,4,FALSE),""))</f>
        <v/>
      </c>
      <c r="J18" s="25">
        <f>IF(OR($A18="",$G18="",$I18=""),"",IFERROR($G18*$I18,""))</f>
        <v/>
      </c>
      <c r="K18" s="33">
        <f>IF(OR($A18="",$C18=""),"",IFERROR(VLOOKUP($C18,'Parameter'!$D$5:$G$104,3,FALSE),""))</f>
        <v/>
      </c>
      <c r="L18" s="9">
        <f>IF(OR($A18="",$C18=""),"",IFERROR(VLOOKUP($C18,'Parameter'!$D$5:$G$104,4,FALSE),""))</f>
        <v/>
      </c>
      <c r="M18" s="25">
        <f>IF(OR($A18="",$J18="",$K18=""),"",IFERROR($J18/$K18*100,""))</f>
        <v/>
      </c>
      <c r="N18" s="23" t="n"/>
      <c r="O18" s="9">
        <f>IF($A18="","",IF(OR($C18="",$D18="",$G18="",$N18=""),"Eingaben prüfen",IF(OR($H18="",$I18="",$K18="",$L18=""),"Stammdaten prüfen",IF(OR($J18&gt;'Parameter'!$B$10,$M18&gt;'Parameter'!$B$11),"Manuell prüfen","Unauffällig"))))</f>
        <v/>
      </c>
    </row>
    <row r="19">
      <c r="A19" s="17" t="n"/>
      <c r="B19" s="31" t="n"/>
      <c r="C19" s="17" t="n"/>
      <c r="D19" s="17" t="n"/>
      <c r="E19" s="17" t="n"/>
      <c r="F19" s="17" t="n"/>
      <c r="G19" s="19" t="n"/>
      <c r="H19" s="20">
        <f>IF(OR($A19="",$D19=""),"",IFERROR(VLOOKUP($D19,'Parameter'!$I$5:$L$104,3,FALSE),""))</f>
        <v/>
      </c>
      <c r="I19" s="21">
        <f>IF(OR($A19="",$D19=""),"",IFERROR(VLOOKUP($D19,'Parameter'!$I$5:$L$104,4,FALSE),""))</f>
        <v/>
      </c>
      <c r="J19" s="21">
        <f>IF(OR($A19="",$G19="",$I19=""),"",IFERROR($G19*$I19,""))</f>
        <v/>
      </c>
      <c r="K19" s="32">
        <f>IF(OR($A19="",$C19=""),"",IFERROR(VLOOKUP($C19,'Parameter'!$D$5:$G$104,3,FALSE),""))</f>
        <v/>
      </c>
      <c r="L19" s="13">
        <f>IF(OR($A19="",$C19=""),"",IFERROR(VLOOKUP($C19,'Parameter'!$D$5:$G$104,4,FALSE),""))</f>
        <v/>
      </c>
      <c r="M19" s="21">
        <f>IF(OR($A19="",$J19="",$K19=""),"",IFERROR($J19/$K19*100,""))</f>
        <v/>
      </c>
      <c r="N19" s="23" t="n"/>
      <c r="O19" s="13">
        <f>IF($A19="","",IF(OR($C19="",$D19="",$G19="",$N19=""),"Eingaben prüfen",IF(OR($H19="",$I19="",$K19="",$L19=""),"Stammdaten prüfen",IF(OR($J19&gt;'Parameter'!$B$10,$M19&gt;'Parameter'!$B$11),"Manuell prüfen","Unauffällig"))))</f>
        <v/>
      </c>
    </row>
    <row r="20">
      <c r="A20" s="17" t="n"/>
      <c r="B20" s="31" t="n"/>
      <c r="C20" s="17" t="n"/>
      <c r="D20" s="17" t="n"/>
      <c r="E20" s="17" t="n"/>
      <c r="F20" s="17" t="n"/>
      <c r="G20" s="19" t="n"/>
      <c r="H20" s="24">
        <f>IF(OR($A20="",$D20=""),"",IFERROR(VLOOKUP($D20,'Parameter'!$I$5:$L$104,3,FALSE),""))</f>
        <v/>
      </c>
      <c r="I20" s="25">
        <f>IF(OR($A20="",$D20=""),"",IFERROR(VLOOKUP($D20,'Parameter'!$I$5:$L$104,4,FALSE),""))</f>
        <v/>
      </c>
      <c r="J20" s="25">
        <f>IF(OR($A20="",$G20="",$I20=""),"",IFERROR($G20*$I20,""))</f>
        <v/>
      </c>
      <c r="K20" s="33">
        <f>IF(OR($A20="",$C20=""),"",IFERROR(VLOOKUP($C20,'Parameter'!$D$5:$G$104,3,FALSE),""))</f>
        <v/>
      </c>
      <c r="L20" s="9">
        <f>IF(OR($A20="",$C20=""),"",IFERROR(VLOOKUP($C20,'Parameter'!$D$5:$G$104,4,FALSE),""))</f>
        <v/>
      </c>
      <c r="M20" s="25">
        <f>IF(OR($A20="",$J20="",$K20=""),"",IFERROR($J20/$K20*100,""))</f>
        <v/>
      </c>
      <c r="N20" s="23" t="n"/>
      <c r="O20" s="9">
        <f>IF($A20="","",IF(OR($C20="",$D20="",$G20="",$N20=""),"Eingaben prüfen",IF(OR($H20="",$I20="",$K20="",$L20=""),"Stammdaten prüfen",IF(OR($J20&gt;'Parameter'!$B$10,$M20&gt;'Parameter'!$B$11),"Manuell prüfen","Unauffällig"))))</f>
        <v/>
      </c>
    </row>
    <row r="21">
      <c r="A21" s="17" t="n"/>
      <c r="B21" s="31" t="n"/>
      <c r="C21" s="17" t="n"/>
      <c r="D21" s="17" t="n"/>
      <c r="E21" s="17" t="n"/>
      <c r="F21" s="17" t="n"/>
      <c r="G21" s="19" t="n"/>
      <c r="H21" s="20">
        <f>IF(OR($A21="",$D21=""),"",IFERROR(VLOOKUP($D21,'Parameter'!$I$5:$L$104,3,FALSE),""))</f>
        <v/>
      </c>
      <c r="I21" s="21">
        <f>IF(OR($A21="",$D21=""),"",IFERROR(VLOOKUP($D21,'Parameter'!$I$5:$L$104,4,FALSE),""))</f>
        <v/>
      </c>
      <c r="J21" s="21">
        <f>IF(OR($A21="",$G21="",$I21=""),"",IFERROR($G21*$I21,""))</f>
        <v/>
      </c>
      <c r="K21" s="32">
        <f>IF(OR($A21="",$C21=""),"",IFERROR(VLOOKUP($C21,'Parameter'!$D$5:$G$104,3,FALSE),""))</f>
        <v/>
      </c>
      <c r="L21" s="13">
        <f>IF(OR($A21="",$C21=""),"",IFERROR(VLOOKUP($C21,'Parameter'!$D$5:$G$104,4,FALSE),""))</f>
        <v/>
      </c>
      <c r="M21" s="21">
        <f>IF(OR($A21="",$J21="",$K21=""),"",IFERROR($J21/$K21*100,""))</f>
        <v/>
      </c>
      <c r="N21" s="23" t="n"/>
      <c r="O21" s="13">
        <f>IF($A21="","",IF(OR($C21="",$D21="",$G21="",$N21=""),"Eingaben prüfen",IF(OR($H21="",$I21="",$K21="",$L21=""),"Stammdaten prüfen",IF(OR($J21&gt;'Parameter'!$B$10,$M21&gt;'Parameter'!$B$11),"Manuell prüfen","Unauffällig"))))</f>
        <v/>
      </c>
    </row>
    <row r="22">
      <c r="A22" s="17" t="n"/>
      <c r="B22" s="31" t="n"/>
      <c r="C22" s="17" t="n"/>
      <c r="D22" s="17" t="n"/>
      <c r="E22" s="17" t="n"/>
      <c r="F22" s="17" t="n"/>
      <c r="G22" s="19" t="n"/>
      <c r="H22" s="24">
        <f>IF(OR($A22="",$D22=""),"",IFERROR(VLOOKUP($D22,'Parameter'!$I$5:$L$104,3,FALSE),""))</f>
        <v/>
      </c>
      <c r="I22" s="25">
        <f>IF(OR($A22="",$D22=""),"",IFERROR(VLOOKUP($D22,'Parameter'!$I$5:$L$104,4,FALSE),""))</f>
        <v/>
      </c>
      <c r="J22" s="25">
        <f>IF(OR($A22="",$G22="",$I22=""),"",IFERROR($G22*$I22,""))</f>
        <v/>
      </c>
      <c r="K22" s="33">
        <f>IF(OR($A22="",$C22=""),"",IFERROR(VLOOKUP($C22,'Parameter'!$D$5:$G$104,3,FALSE),""))</f>
        <v/>
      </c>
      <c r="L22" s="9">
        <f>IF(OR($A22="",$C22=""),"",IFERROR(VLOOKUP($C22,'Parameter'!$D$5:$G$104,4,FALSE),""))</f>
        <v/>
      </c>
      <c r="M22" s="25">
        <f>IF(OR($A22="",$J22="",$K22=""),"",IFERROR($J22/$K22*100,""))</f>
        <v/>
      </c>
      <c r="N22" s="23" t="n"/>
      <c r="O22" s="9">
        <f>IF($A22="","",IF(OR($C22="",$D22="",$G22="",$N22=""),"Eingaben prüfen",IF(OR($H22="",$I22="",$K22="",$L22=""),"Stammdaten prüfen",IF(OR($J22&gt;'Parameter'!$B$10,$M22&gt;'Parameter'!$B$11),"Manuell prüfen","Unauffällig"))))</f>
        <v/>
      </c>
    </row>
    <row r="23">
      <c r="A23" s="17" t="n"/>
      <c r="B23" s="31" t="n"/>
      <c r="C23" s="17" t="n"/>
      <c r="D23" s="17" t="n"/>
      <c r="E23" s="17" t="n"/>
      <c r="F23" s="17" t="n"/>
      <c r="G23" s="19" t="n"/>
      <c r="H23" s="20">
        <f>IF(OR($A23="",$D23=""),"",IFERROR(VLOOKUP($D23,'Parameter'!$I$5:$L$104,3,FALSE),""))</f>
        <v/>
      </c>
      <c r="I23" s="21">
        <f>IF(OR($A23="",$D23=""),"",IFERROR(VLOOKUP($D23,'Parameter'!$I$5:$L$104,4,FALSE),""))</f>
        <v/>
      </c>
      <c r="J23" s="21">
        <f>IF(OR($A23="",$G23="",$I23=""),"",IFERROR($G23*$I23,""))</f>
        <v/>
      </c>
      <c r="K23" s="32">
        <f>IF(OR($A23="",$C23=""),"",IFERROR(VLOOKUP($C23,'Parameter'!$D$5:$G$104,3,FALSE),""))</f>
        <v/>
      </c>
      <c r="L23" s="13">
        <f>IF(OR($A23="",$C23=""),"",IFERROR(VLOOKUP($C23,'Parameter'!$D$5:$G$104,4,FALSE),""))</f>
        <v/>
      </c>
      <c r="M23" s="21">
        <f>IF(OR($A23="",$J23="",$K23=""),"",IFERROR($J23/$K23*100,""))</f>
        <v/>
      </c>
      <c r="N23" s="23" t="n"/>
      <c r="O23" s="13">
        <f>IF($A23="","",IF(OR($C23="",$D23="",$G23="",$N23=""),"Eingaben prüfen",IF(OR($H23="",$I23="",$K23="",$L23=""),"Stammdaten prüfen",IF(OR($J23&gt;'Parameter'!$B$10,$M23&gt;'Parameter'!$B$11),"Manuell prüfen","Unauffällig"))))</f>
        <v/>
      </c>
    </row>
    <row r="24">
      <c r="A24" s="17" t="n"/>
      <c r="B24" s="31" t="n"/>
      <c r="C24" s="17" t="n"/>
      <c r="D24" s="17" t="n"/>
      <c r="E24" s="17" t="n"/>
      <c r="F24" s="17" t="n"/>
      <c r="G24" s="19" t="n"/>
      <c r="H24" s="24">
        <f>IF(OR($A24="",$D24=""),"",IFERROR(VLOOKUP($D24,'Parameter'!$I$5:$L$104,3,FALSE),""))</f>
        <v/>
      </c>
      <c r="I24" s="25">
        <f>IF(OR($A24="",$D24=""),"",IFERROR(VLOOKUP($D24,'Parameter'!$I$5:$L$104,4,FALSE),""))</f>
        <v/>
      </c>
      <c r="J24" s="25">
        <f>IF(OR($A24="",$G24="",$I24=""),"",IFERROR($G24*$I24,""))</f>
        <v/>
      </c>
      <c r="K24" s="33">
        <f>IF(OR($A24="",$C24=""),"",IFERROR(VLOOKUP($C24,'Parameter'!$D$5:$G$104,3,FALSE),""))</f>
        <v/>
      </c>
      <c r="L24" s="9">
        <f>IF(OR($A24="",$C24=""),"",IFERROR(VLOOKUP($C24,'Parameter'!$D$5:$G$104,4,FALSE),""))</f>
        <v/>
      </c>
      <c r="M24" s="25">
        <f>IF(OR($A24="",$J24="",$K24=""),"",IFERROR($J24/$K24*100,""))</f>
        <v/>
      </c>
      <c r="N24" s="23" t="n"/>
      <c r="O24" s="9">
        <f>IF($A24="","",IF(OR($C24="",$D24="",$G24="",$N24=""),"Eingaben prüfen",IF(OR($H24="",$I24="",$K24="",$L24=""),"Stammdaten prüfen",IF(OR($J24&gt;'Parameter'!$B$10,$M24&gt;'Parameter'!$B$11),"Manuell prüfen","Unauffällig"))))</f>
        <v/>
      </c>
    </row>
    <row r="25">
      <c r="A25" s="17" t="n"/>
      <c r="B25" s="31" t="n"/>
      <c r="C25" s="17" t="n"/>
      <c r="D25" s="17" t="n"/>
      <c r="E25" s="17" t="n"/>
      <c r="F25" s="17" t="n"/>
      <c r="G25" s="19" t="n"/>
      <c r="H25" s="20">
        <f>IF(OR($A25="",$D25=""),"",IFERROR(VLOOKUP($D25,'Parameter'!$I$5:$L$104,3,FALSE),""))</f>
        <v/>
      </c>
      <c r="I25" s="21">
        <f>IF(OR($A25="",$D25=""),"",IFERROR(VLOOKUP($D25,'Parameter'!$I$5:$L$104,4,FALSE),""))</f>
        <v/>
      </c>
      <c r="J25" s="21">
        <f>IF(OR($A25="",$G25="",$I25=""),"",IFERROR($G25*$I25,""))</f>
        <v/>
      </c>
      <c r="K25" s="32">
        <f>IF(OR($A25="",$C25=""),"",IFERROR(VLOOKUP($C25,'Parameter'!$D$5:$G$104,3,FALSE),""))</f>
        <v/>
      </c>
      <c r="L25" s="13">
        <f>IF(OR($A25="",$C25=""),"",IFERROR(VLOOKUP($C25,'Parameter'!$D$5:$G$104,4,FALSE),""))</f>
        <v/>
      </c>
      <c r="M25" s="21">
        <f>IF(OR($A25="",$J25="",$K25=""),"",IFERROR($J25/$K25*100,""))</f>
        <v/>
      </c>
      <c r="N25" s="23" t="n"/>
      <c r="O25" s="13">
        <f>IF($A25="","",IF(OR($C25="",$D25="",$G25="",$N25=""),"Eingaben prüfen",IF(OR($H25="",$I25="",$K25="",$L25=""),"Stammdaten prüfen",IF(OR($J25&gt;'Parameter'!$B$10,$M25&gt;'Parameter'!$B$11),"Manuell prüfen","Unauffällig"))))</f>
        <v/>
      </c>
    </row>
    <row r="26">
      <c r="A26" s="17" t="n"/>
      <c r="B26" s="31" t="n"/>
      <c r="C26" s="17" t="n"/>
      <c r="D26" s="17" t="n"/>
      <c r="E26" s="17" t="n"/>
      <c r="F26" s="17" t="n"/>
      <c r="G26" s="19" t="n"/>
      <c r="H26" s="24">
        <f>IF(OR($A26="",$D26=""),"",IFERROR(VLOOKUP($D26,'Parameter'!$I$5:$L$104,3,FALSE),""))</f>
        <v/>
      </c>
      <c r="I26" s="25">
        <f>IF(OR($A26="",$D26=""),"",IFERROR(VLOOKUP($D26,'Parameter'!$I$5:$L$104,4,FALSE),""))</f>
        <v/>
      </c>
      <c r="J26" s="25">
        <f>IF(OR($A26="",$G26="",$I26=""),"",IFERROR($G26*$I26,""))</f>
        <v/>
      </c>
      <c r="K26" s="33">
        <f>IF(OR($A26="",$C26=""),"",IFERROR(VLOOKUP($C26,'Parameter'!$D$5:$G$104,3,FALSE),""))</f>
        <v/>
      </c>
      <c r="L26" s="9">
        <f>IF(OR($A26="",$C26=""),"",IFERROR(VLOOKUP($C26,'Parameter'!$D$5:$G$104,4,FALSE),""))</f>
        <v/>
      </c>
      <c r="M26" s="25">
        <f>IF(OR($A26="",$J26="",$K26=""),"",IFERROR($J26/$K26*100,""))</f>
        <v/>
      </c>
      <c r="N26" s="23" t="n"/>
      <c r="O26" s="9">
        <f>IF($A26="","",IF(OR($C26="",$D26="",$G26="",$N26=""),"Eingaben prüfen",IF(OR($H26="",$I26="",$K26="",$L26=""),"Stammdaten prüfen",IF(OR($J26&gt;'Parameter'!$B$10,$M26&gt;'Parameter'!$B$11),"Manuell prüfen","Unauffällig"))))</f>
        <v/>
      </c>
    </row>
    <row r="27">
      <c r="A27" s="17" t="n"/>
      <c r="B27" s="31" t="n"/>
      <c r="C27" s="17" t="n"/>
      <c r="D27" s="17" t="n"/>
      <c r="E27" s="17" t="n"/>
      <c r="F27" s="17" t="n"/>
      <c r="G27" s="19" t="n"/>
      <c r="H27" s="20">
        <f>IF(OR($A27="",$D27=""),"",IFERROR(VLOOKUP($D27,'Parameter'!$I$5:$L$104,3,FALSE),""))</f>
        <v/>
      </c>
      <c r="I27" s="21">
        <f>IF(OR($A27="",$D27=""),"",IFERROR(VLOOKUP($D27,'Parameter'!$I$5:$L$104,4,FALSE),""))</f>
        <v/>
      </c>
      <c r="J27" s="21">
        <f>IF(OR($A27="",$G27="",$I27=""),"",IFERROR($G27*$I27,""))</f>
        <v/>
      </c>
      <c r="K27" s="32">
        <f>IF(OR($A27="",$C27=""),"",IFERROR(VLOOKUP($C27,'Parameter'!$D$5:$G$104,3,FALSE),""))</f>
        <v/>
      </c>
      <c r="L27" s="13">
        <f>IF(OR($A27="",$C27=""),"",IFERROR(VLOOKUP($C27,'Parameter'!$D$5:$G$104,4,FALSE),""))</f>
        <v/>
      </c>
      <c r="M27" s="21">
        <f>IF(OR($A27="",$J27="",$K27=""),"",IFERROR($J27/$K27*100,""))</f>
        <v/>
      </c>
      <c r="N27" s="23" t="n"/>
      <c r="O27" s="13">
        <f>IF($A27="","",IF(OR($C27="",$D27="",$G27="",$N27=""),"Eingaben prüfen",IF(OR($H27="",$I27="",$K27="",$L27=""),"Stammdaten prüfen",IF(OR($J27&gt;'Parameter'!$B$10,$M27&gt;'Parameter'!$B$11),"Manuell prüfen","Unauffällig"))))</f>
        <v/>
      </c>
    </row>
    <row r="28">
      <c r="A28" s="17" t="n"/>
      <c r="B28" s="31" t="n"/>
      <c r="C28" s="17" t="n"/>
      <c r="D28" s="17" t="n"/>
      <c r="E28" s="17" t="n"/>
      <c r="F28" s="17" t="n"/>
      <c r="G28" s="19" t="n"/>
      <c r="H28" s="24">
        <f>IF(OR($A28="",$D28=""),"",IFERROR(VLOOKUP($D28,'Parameter'!$I$5:$L$104,3,FALSE),""))</f>
        <v/>
      </c>
      <c r="I28" s="25">
        <f>IF(OR($A28="",$D28=""),"",IFERROR(VLOOKUP($D28,'Parameter'!$I$5:$L$104,4,FALSE),""))</f>
        <v/>
      </c>
      <c r="J28" s="25">
        <f>IF(OR($A28="",$G28="",$I28=""),"",IFERROR($G28*$I28,""))</f>
        <v/>
      </c>
      <c r="K28" s="33">
        <f>IF(OR($A28="",$C28=""),"",IFERROR(VLOOKUP($C28,'Parameter'!$D$5:$G$104,3,FALSE),""))</f>
        <v/>
      </c>
      <c r="L28" s="9">
        <f>IF(OR($A28="",$C28=""),"",IFERROR(VLOOKUP($C28,'Parameter'!$D$5:$G$104,4,FALSE),""))</f>
        <v/>
      </c>
      <c r="M28" s="25">
        <f>IF(OR($A28="",$J28="",$K28=""),"",IFERROR($J28/$K28*100,""))</f>
        <v/>
      </c>
      <c r="N28" s="23" t="n"/>
      <c r="O28" s="9">
        <f>IF($A28="","",IF(OR($C28="",$D28="",$G28="",$N28=""),"Eingaben prüfen",IF(OR($H28="",$I28="",$K28="",$L28=""),"Stammdaten prüfen",IF(OR($J28&gt;'Parameter'!$B$10,$M28&gt;'Parameter'!$B$11),"Manuell prüfen","Unauffällig"))))</f>
        <v/>
      </c>
    </row>
    <row r="29">
      <c r="A29" s="17" t="n"/>
      <c r="B29" s="31" t="n"/>
      <c r="C29" s="17" t="n"/>
      <c r="D29" s="17" t="n"/>
      <c r="E29" s="17" t="n"/>
      <c r="F29" s="17" t="n"/>
      <c r="G29" s="19" t="n"/>
      <c r="H29" s="20">
        <f>IF(OR($A29="",$D29=""),"",IFERROR(VLOOKUP($D29,'Parameter'!$I$5:$L$104,3,FALSE),""))</f>
        <v/>
      </c>
      <c r="I29" s="21">
        <f>IF(OR($A29="",$D29=""),"",IFERROR(VLOOKUP($D29,'Parameter'!$I$5:$L$104,4,FALSE),""))</f>
        <v/>
      </c>
      <c r="J29" s="21">
        <f>IF(OR($A29="",$G29="",$I29=""),"",IFERROR($G29*$I29,""))</f>
        <v/>
      </c>
      <c r="K29" s="32">
        <f>IF(OR($A29="",$C29=""),"",IFERROR(VLOOKUP($C29,'Parameter'!$D$5:$G$104,3,FALSE),""))</f>
        <v/>
      </c>
      <c r="L29" s="13">
        <f>IF(OR($A29="",$C29=""),"",IFERROR(VLOOKUP($C29,'Parameter'!$D$5:$G$104,4,FALSE),""))</f>
        <v/>
      </c>
      <c r="M29" s="21">
        <f>IF(OR($A29="",$J29="",$K29=""),"",IFERROR($J29/$K29*100,""))</f>
        <v/>
      </c>
      <c r="N29" s="23" t="n"/>
      <c r="O29" s="13">
        <f>IF($A29="","",IF(OR($C29="",$D29="",$G29="",$N29=""),"Eingaben prüfen",IF(OR($H29="",$I29="",$K29="",$L29=""),"Stammdaten prüfen",IF(OR($J29&gt;'Parameter'!$B$10,$M29&gt;'Parameter'!$B$11),"Manuell prüfen","Unauffällig"))))</f>
        <v/>
      </c>
    </row>
    <row r="30">
      <c r="A30" s="17" t="n"/>
      <c r="B30" s="31" t="n"/>
      <c r="C30" s="17" t="n"/>
      <c r="D30" s="17" t="n"/>
      <c r="E30" s="17" t="n"/>
      <c r="F30" s="17" t="n"/>
      <c r="G30" s="19" t="n"/>
      <c r="H30" s="24">
        <f>IF(OR($A30="",$D30=""),"",IFERROR(VLOOKUP($D30,'Parameter'!$I$5:$L$104,3,FALSE),""))</f>
        <v/>
      </c>
      <c r="I30" s="25">
        <f>IF(OR($A30="",$D30=""),"",IFERROR(VLOOKUP($D30,'Parameter'!$I$5:$L$104,4,FALSE),""))</f>
        <v/>
      </c>
      <c r="J30" s="25">
        <f>IF(OR($A30="",$G30="",$I30=""),"",IFERROR($G30*$I30,""))</f>
        <v/>
      </c>
      <c r="K30" s="33">
        <f>IF(OR($A30="",$C30=""),"",IFERROR(VLOOKUP($C30,'Parameter'!$D$5:$G$104,3,FALSE),""))</f>
        <v/>
      </c>
      <c r="L30" s="9">
        <f>IF(OR($A30="",$C30=""),"",IFERROR(VLOOKUP($C30,'Parameter'!$D$5:$G$104,4,FALSE),""))</f>
        <v/>
      </c>
      <c r="M30" s="25">
        <f>IF(OR($A30="",$J30="",$K30=""),"",IFERROR($J30/$K30*100,""))</f>
        <v/>
      </c>
      <c r="N30" s="23" t="n"/>
      <c r="O30" s="9">
        <f>IF($A30="","",IF(OR($C30="",$D30="",$G30="",$N30=""),"Eingaben prüfen",IF(OR($H30="",$I30="",$K30="",$L30=""),"Stammdaten prüfen",IF(OR($J30&gt;'Parameter'!$B$10,$M30&gt;'Parameter'!$B$11),"Manuell prüfen","Unauffällig"))))</f>
        <v/>
      </c>
    </row>
    <row r="31">
      <c r="A31" s="17" t="n"/>
      <c r="B31" s="31" t="n"/>
      <c r="C31" s="17" t="n"/>
      <c r="D31" s="17" t="n"/>
      <c r="E31" s="17" t="n"/>
      <c r="F31" s="17" t="n"/>
      <c r="G31" s="19" t="n"/>
      <c r="H31" s="20">
        <f>IF(OR($A31="",$D31=""),"",IFERROR(VLOOKUP($D31,'Parameter'!$I$5:$L$104,3,FALSE),""))</f>
        <v/>
      </c>
      <c r="I31" s="21">
        <f>IF(OR($A31="",$D31=""),"",IFERROR(VLOOKUP($D31,'Parameter'!$I$5:$L$104,4,FALSE),""))</f>
        <v/>
      </c>
      <c r="J31" s="21">
        <f>IF(OR($A31="",$G31="",$I31=""),"",IFERROR($G31*$I31,""))</f>
        <v/>
      </c>
      <c r="K31" s="32">
        <f>IF(OR($A31="",$C31=""),"",IFERROR(VLOOKUP($C31,'Parameter'!$D$5:$G$104,3,FALSE),""))</f>
        <v/>
      </c>
      <c r="L31" s="13">
        <f>IF(OR($A31="",$C31=""),"",IFERROR(VLOOKUP($C31,'Parameter'!$D$5:$G$104,4,FALSE),""))</f>
        <v/>
      </c>
      <c r="M31" s="21">
        <f>IF(OR($A31="",$J31="",$K31=""),"",IFERROR($J31/$K31*100,""))</f>
        <v/>
      </c>
      <c r="N31" s="23" t="n"/>
      <c r="O31" s="13">
        <f>IF($A31="","",IF(OR($C31="",$D31="",$G31="",$N31=""),"Eingaben prüfen",IF(OR($H31="",$I31="",$K31="",$L31=""),"Stammdaten prüfen",IF(OR($J31&gt;'Parameter'!$B$10,$M31&gt;'Parameter'!$B$11),"Manuell prüfen","Unauffällig"))))</f>
        <v/>
      </c>
    </row>
    <row r="32">
      <c r="A32" s="17" t="n"/>
      <c r="B32" s="31" t="n"/>
      <c r="C32" s="17" t="n"/>
      <c r="D32" s="17" t="n"/>
      <c r="E32" s="17" t="n"/>
      <c r="F32" s="17" t="n"/>
      <c r="G32" s="19" t="n"/>
      <c r="H32" s="24">
        <f>IF(OR($A32="",$D32=""),"",IFERROR(VLOOKUP($D32,'Parameter'!$I$5:$L$104,3,FALSE),""))</f>
        <v/>
      </c>
      <c r="I32" s="25">
        <f>IF(OR($A32="",$D32=""),"",IFERROR(VLOOKUP($D32,'Parameter'!$I$5:$L$104,4,FALSE),""))</f>
        <v/>
      </c>
      <c r="J32" s="25">
        <f>IF(OR($A32="",$G32="",$I32=""),"",IFERROR($G32*$I32,""))</f>
        <v/>
      </c>
      <c r="K32" s="33">
        <f>IF(OR($A32="",$C32=""),"",IFERROR(VLOOKUP($C32,'Parameter'!$D$5:$G$104,3,FALSE),""))</f>
        <v/>
      </c>
      <c r="L32" s="9">
        <f>IF(OR($A32="",$C32=""),"",IFERROR(VLOOKUP($C32,'Parameter'!$D$5:$G$104,4,FALSE),""))</f>
        <v/>
      </c>
      <c r="M32" s="25">
        <f>IF(OR($A32="",$J32="",$K32=""),"",IFERROR($J32/$K32*100,""))</f>
        <v/>
      </c>
      <c r="N32" s="23" t="n"/>
      <c r="O32" s="9">
        <f>IF($A32="","",IF(OR($C32="",$D32="",$G32="",$N32=""),"Eingaben prüfen",IF(OR($H32="",$I32="",$K32="",$L32=""),"Stammdaten prüfen",IF(OR($J32&gt;'Parameter'!$B$10,$M32&gt;'Parameter'!$B$11),"Manuell prüfen","Unauffällig"))))</f>
        <v/>
      </c>
    </row>
    <row r="33">
      <c r="A33" s="17" t="n"/>
      <c r="B33" s="31" t="n"/>
      <c r="C33" s="17" t="n"/>
      <c r="D33" s="17" t="n"/>
      <c r="E33" s="17" t="n"/>
      <c r="F33" s="17" t="n"/>
      <c r="G33" s="19" t="n"/>
      <c r="H33" s="20">
        <f>IF(OR($A33="",$D33=""),"",IFERROR(VLOOKUP($D33,'Parameter'!$I$5:$L$104,3,FALSE),""))</f>
        <v/>
      </c>
      <c r="I33" s="21">
        <f>IF(OR($A33="",$D33=""),"",IFERROR(VLOOKUP($D33,'Parameter'!$I$5:$L$104,4,FALSE),""))</f>
        <v/>
      </c>
      <c r="J33" s="21">
        <f>IF(OR($A33="",$G33="",$I33=""),"",IFERROR($G33*$I33,""))</f>
        <v/>
      </c>
      <c r="K33" s="32">
        <f>IF(OR($A33="",$C33=""),"",IFERROR(VLOOKUP($C33,'Parameter'!$D$5:$G$104,3,FALSE),""))</f>
        <v/>
      </c>
      <c r="L33" s="13">
        <f>IF(OR($A33="",$C33=""),"",IFERROR(VLOOKUP($C33,'Parameter'!$D$5:$G$104,4,FALSE),""))</f>
        <v/>
      </c>
      <c r="M33" s="21">
        <f>IF(OR($A33="",$J33="",$K33=""),"",IFERROR($J33/$K33*100,""))</f>
        <v/>
      </c>
      <c r="N33" s="23" t="n"/>
      <c r="O33" s="13">
        <f>IF($A33="","",IF(OR($C33="",$D33="",$G33="",$N33=""),"Eingaben prüfen",IF(OR($H33="",$I33="",$K33="",$L33=""),"Stammdaten prüfen",IF(OR($J33&gt;'Parameter'!$B$10,$M33&gt;'Parameter'!$B$11),"Manuell prüfen","Unauffällig"))))</f>
        <v/>
      </c>
    </row>
    <row r="34">
      <c r="A34" s="17" t="n"/>
      <c r="B34" s="31" t="n"/>
      <c r="C34" s="17" t="n"/>
      <c r="D34" s="17" t="n"/>
      <c r="E34" s="17" t="n"/>
      <c r="F34" s="17" t="n"/>
      <c r="G34" s="19" t="n"/>
      <c r="H34" s="24">
        <f>IF(OR($A34="",$D34=""),"",IFERROR(VLOOKUP($D34,'Parameter'!$I$5:$L$104,3,FALSE),""))</f>
        <v/>
      </c>
      <c r="I34" s="25">
        <f>IF(OR($A34="",$D34=""),"",IFERROR(VLOOKUP($D34,'Parameter'!$I$5:$L$104,4,FALSE),""))</f>
        <v/>
      </c>
      <c r="J34" s="25">
        <f>IF(OR($A34="",$G34="",$I34=""),"",IFERROR($G34*$I34,""))</f>
        <v/>
      </c>
      <c r="K34" s="33">
        <f>IF(OR($A34="",$C34=""),"",IFERROR(VLOOKUP($C34,'Parameter'!$D$5:$G$104,3,FALSE),""))</f>
        <v/>
      </c>
      <c r="L34" s="9">
        <f>IF(OR($A34="",$C34=""),"",IFERROR(VLOOKUP($C34,'Parameter'!$D$5:$G$104,4,FALSE),""))</f>
        <v/>
      </c>
      <c r="M34" s="25">
        <f>IF(OR($A34="",$J34="",$K34=""),"",IFERROR($J34/$K34*100,""))</f>
        <v/>
      </c>
      <c r="N34" s="23" t="n"/>
      <c r="O34" s="9">
        <f>IF($A34="","",IF(OR($C34="",$D34="",$G34="",$N34=""),"Eingaben prüfen",IF(OR($H34="",$I34="",$K34="",$L34=""),"Stammdaten prüfen",IF(OR($J34&gt;'Parameter'!$B$10,$M34&gt;'Parameter'!$B$11),"Manuell prüfen","Unauffällig"))))</f>
        <v/>
      </c>
    </row>
    <row r="35">
      <c r="A35" s="17" t="n"/>
      <c r="B35" s="31" t="n"/>
      <c r="C35" s="17" t="n"/>
      <c r="D35" s="17" t="n"/>
      <c r="E35" s="17" t="n"/>
      <c r="F35" s="17" t="n"/>
      <c r="G35" s="19" t="n"/>
      <c r="H35" s="20">
        <f>IF(OR($A35="",$D35=""),"",IFERROR(VLOOKUP($D35,'Parameter'!$I$5:$L$104,3,FALSE),""))</f>
        <v/>
      </c>
      <c r="I35" s="21">
        <f>IF(OR($A35="",$D35=""),"",IFERROR(VLOOKUP($D35,'Parameter'!$I$5:$L$104,4,FALSE),""))</f>
        <v/>
      </c>
      <c r="J35" s="21">
        <f>IF(OR($A35="",$G35="",$I35=""),"",IFERROR($G35*$I35,""))</f>
        <v/>
      </c>
      <c r="K35" s="32">
        <f>IF(OR($A35="",$C35=""),"",IFERROR(VLOOKUP($C35,'Parameter'!$D$5:$G$104,3,FALSE),""))</f>
        <v/>
      </c>
      <c r="L35" s="13">
        <f>IF(OR($A35="",$C35=""),"",IFERROR(VLOOKUP($C35,'Parameter'!$D$5:$G$104,4,FALSE),""))</f>
        <v/>
      </c>
      <c r="M35" s="21">
        <f>IF(OR($A35="",$J35="",$K35=""),"",IFERROR($J35/$K35*100,""))</f>
        <v/>
      </c>
      <c r="N35" s="23" t="n"/>
      <c r="O35" s="13">
        <f>IF($A35="","",IF(OR($C35="",$D35="",$G35="",$N35=""),"Eingaben prüfen",IF(OR($H35="",$I35="",$K35="",$L35=""),"Stammdaten prüfen",IF(OR($J35&gt;'Parameter'!$B$10,$M35&gt;'Parameter'!$B$11),"Manuell prüfen","Unauffällig"))))</f>
        <v/>
      </c>
    </row>
    <row r="36">
      <c r="A36" s="17" t="n"/>
      <c r="B36" s="31" t="n"/>
      <c r="C36" s="17" t="n"/>
      <c r="D36" s="17" t="n"/>
      <c r="E36" s="17" t="n"/>
      <c r="F36" s="17" t="n"/>
      <c r="G36" s="19" t="n"/>
      <c r="H36" s="24">
        <f>IF(OR($A36="",$D36=""),"",IFERROR(VLOOKUP($D36,'Parameter'!$I$5:$L$104,3,FALSE),""))</f>
        <v/>
      </c>
      <c r="I36" s="25">
        <f>IF(OR($A36="",$D36=""),"",IFERROR(VLOOKUP($D36,'Parameter'!$I$5:$L$104,4,FALSE),""))</f>
        <v/>
      </c>
      <c r="J36" s="25">
        <f>IF(OR($A36="",$G36="",$I36=""),"",IFERROR($G36*$I36,""))</f>
        <v/>
      </c>
      <c r="K36" s="33">
        <f>IF(OR($A36="",$C36=""),"",IFERROR(VLOOKUP($C36,'Parameter'!$D$5:$G$104,3,FALSE),""))</f>
        <v/>
      </c>
      <c r="L36" s="9">
        <f>IF(OR($A36="",$C36=""),"",IFERROR(VLOOKUP($C36,'Parameter'!$D$5:$G$104,4,FALSE),""))</f>
        <v/>
      </c>
      <c r="M36" s="25">
        <f>IF(OR($A36="",$J36="",$K36=""),"",IFERROR($J36/$K36*100,""))</f>
        <v/>
      </c>
      <c r="N36" s="23" t="n"/>
      <c r="O36" s="9">
        <f>IF($A36="","",IF(OR($C36="",$D36="",$G36="",$N36=""),"Eingaben prüfen",IF(OR($H36="",$I36="",$K36="",$L36=""),"Stammdaten prüfen",IF(OR($J36&gt;'Parameter'!$B$10,$M36&gt;'Parameter'!$B$11),"Manuell prüfen","Unauffällig"))))</f>
        <v/>
      </c>
    </row>
    <row r="37">
      <c r="A37" s="17" t="n"/>
      <c r="B37" s="31" t="n"/>
      <c r="C37" s="17" t="n"/>
      <c r="D37" s="17" t="n"/>
      <c r="E37" s="17" t="n"/>
      <c r="F37" s="17" t="n"/>
      <c r="G37" s="19" t="n"/>
      <c r="H37" s="20">
        <f>IF(OR($A37="",$D37=""),"",IFERROR(VLOOKUP($D37,'Parameter'!$I$5:$L$104,3,FALSE),""))</f>
        <v/>
      </c>
      <c r="I37" s="21">
        <f>IF(OR($A37="",$D37=""),"",IFERROR(VLOOKUP($D37,'Parameter'!$I$5:$L$104,4,FALSE),""))</f>
        <v/>
      </c>
      <c r="J37" s="21">
        <f>IF(OR($A37="",$G37="",$I37=""),"",IFERROR($G37*$I37,""))</f>
        <v/>
      </c>
      <c r="K37" s="32">
        <f>IF(OR($A37="",$C37=""),"",IFERROR(VLOOKUP($C37,'Parameter'!$D$5:$G$104,3,FALSE),""))</f>
        <v/>
      </c>
      <c r="L37" s="13">
        <f>IF(OR($A37="",$C37=""),"",IFERROR(VLOOKUP($C37,'Parameter'!$D$5:$G$104,4,FALSE),""))</f>
        <v/>
      </c>
      <c r="M37" s="21">
        <f>IF(OR($A37="",$J37="",$K37=""),"",IFERROR($J37/$K37*100,""))</f>
        <v/>
      </c>
      <c r="N37" s="23" t="n"/>
      <c r="O37" s="13">
        <f>IF($A37="","",IF(OR($C37="",$D37="",$G37="",$N37=""),"Eingaben prüfen",IF(OR($H37="",$I37="",$K37="",$L37=""),"Stammdaten prüfen",IF(OR($J37&gt;'Parameter'!$B$10,$M37&gt;'Parameter'!$B$11),"Manuell prüfen","Unauffällig"))))</f>
        <v/>
      </c>
    </row>
    <row r="38">
      <c r="A38" s="17" t="n"/>
      <c r="B38" s="31" t="n"/>
      <c r="C38" s="17" t="n"/>
      <c r="D38" s="17" t="n"/>
      <c r="E38" s="17" t="n"/>
      <c r="F38" s="17" t="n"/>
      <c r="G38" s="19" t="n"/>
      <c r="H38" s="24">
        <f>IF(OR($A38="",$D38=""),"",IFERROR(VLOOKUP($D38,'Parameter'!$I$5:$L$104,3,FALSE),""))</f>
        <v/>
      </c>
      <c r="I38" s="25">
        <f>IF(OR($A38="",$D38=""),"",IFERROR(VLOOKUP($D38,'Parameter'!$I$5:$L$104,4,FALSE),""))</f>
        <v/>
      </c>
      <c r="J38" s="25">
        <f>IF(OR($A38="",$G38="",$I38=""),"",IFERROR($G38*$I38,""))</f>
        <v/>
      </c>
      <c r="K38" s="33">
        <f>IF(OR($A38="",$C38=""),"",IFERROR(VLOOKUP($C38,'Parameter'!$D$5:$G$104,3,FALSE),""))</f>
        <v/>
      </c>
      <c r="L38" s="9">
        <f>IF(OR($A38="",$C38=""),"",IFERROR(VLOOKUP($C38,'Parameter'!$D$5:$G$104,4,FALSE),""))</f>
        <v/>
      </c>
      <c r="M38" s="25">
        <f>IF(OR($A38="",$J38="",$K38=""),"",IFERROR($J38/$K38*100,""))</f>
        <v/>
      </c>
      <c r="N38" s="23" t="n"/>
      <c r="O38" s="9">
        <f>IF($A38="","",IF(OR($C38="",$D38="",$G38="",$N38=""),"Eingaben prüfen",IF(OR($H38="",$I38="",$K38="",$L38=""),"Stammdaten prüfen",IF(OR($J38&gt;'Parameter'!$B$10,$M38&gt;'Parameter'!$B$11),"Manuell prüfen","Unauffällig"))))</f>
        <v/>
      </c>
    </row>
    <row r="39">
      <c r="A39" s="17" t="n"/>
      <c r="B39" s="31" t="n"/>
      <c r="C39" s="17" t="n"/>
      <c r="D39" s="17" t="n"/>
      <c r="E39" s="17" t="n"/>
      <c r="F39" s="17" t="n"/>
      <c r="G39" s="19" t="n"/>
      <c r="H39" s="20">
        <f>IF(OR($A39="",$D39=""),"",IFERROR(VLOOKUP($D39,'Parameter'!$I$5:$L$104,3,FALSE),""))</f>
        <v/>
      </c>
      <c r="I39" s="21">
        <f>IF(OR($A39="",$D39=""),"",IFERROR(VLOOKUP($D39,'Parameter'!$I$5:$L$104,4,FALSE),""))</f>
        <v/>
      </c>
      <c r="J39" s="21">
        <f>IF(OR($A39="",$G39="",$I39=""),"",IFERROR($G39*$I39,""))</f>
        <v/>
      </c>
      <c r="K39" s="32">
        <f>IF(OR($A39="",$C39=""),"",IFERROR(VLOOKUP($C39,'Parameter'!$D$5:$G$104,3,FALSE),""))</f>
        <v/>
      </c>
      <c r="L39" s="13">
        <f>IF(OR($A39="",$C39=""),"",IFERROR(VLOOKUP($C39,'Parameter'!$D$5:$G$104,4,FALSE),""))</f>
        <v/>
      </c>
      <c r="M39" s="21">
        <f>IF(OR($A39="",$J39="",$K39=""),"",IFERROR($J39/$K39*100,""))</f>
        <v/>
      </c>
      <c r="N39" s="23" t="n"/>
      <c r="O39" s="13">
        <f>IF($A39="","",IF(OR($C39="",$D39="",$G39="",$N39=""),"Eingaben prüfen",IF(OR($H39="",$I39="",$K39="",$L39=""),"Stammdaten prüfen",IF(OR($J39&gt;'Parameter'!$B$10,$M39&gt;'Parameter'!$B$11),"Manuell prüfen","Unauffällig"))))</f>
        <v/>
      </c>
    </row>
    <row r="40">
      <c r="A40" s="17" t="n"/>
      <c r="B40" s="31" t="n"/>
      <c r="C40" s="17" t="n"/>
      <c r="D40" s="17" t="n"/>
      <c r="E40" s="17" t="n"/>
      <c r="F40" s="17" t="n"/>
      <c r="G40" s="19" t="n"/>
      <c r="H40" s="24">
        <f>IF(OR($A40="",$D40=""),"",IFERROR(VLOOKUP($D40,'Parameter'!$I$5:$L$104,3,FALSE),""))</f>
        <v/>
      </c>
      <c r="I40" s="25">
        <f>IF(OR($A40="",$D40=""),"",IFERROR(VLOOKUP($D40,'Parameter'!$I$5:$L$104,4,FALSE),""))</f>
        <v/>
      </c>
      <c r="J40" s="25">
        <f>IF(OR($A40="",$G40="",$I40=""),"",IFERROR($G40*$I40,""))</f>
        <v/>
      </c>
      <c r="K40" s="33">
        <f>IF(OR($A40="",$C40=""),"",IFERROR(VLOOKUP($C40,'Parameter'!$D$5:$G$104,3,FALSE),""))</f>
        <v/>
      </c>
      <c r="L40" s="9">
        <f>IF(OR($A40="",$C40=""),"",IFERROR(VLOOKUP($C40,'Parameter'!$D$5:$G$104,4,FALSE),""))</f>
        <v/>
      </c>
      <c r="M40" s="25">
        <f>IF(OR($A40="",$J40="",$K40=""),"",IFERROR($J40/$K40*100,""))</f>
        <v/>
      </c>
      <c r="N40" s="23" t="n"/>
      <c r="O40" s="9">
        <f>IF($A40="","",IF(OR($C40="",$D40="",$G40="",$N40=""),"Eingaben prüfen",IF(OR($H40="",$I40="",$K40="",$L40=""),"Stammdaten prüfen",IF(OR($J40&gt;'Parameter'!$B$10,$M40&gt;'Parameter'!$B$11),"Manuell prüfen","Unauffällig"))))</f>
        <v/>
      </c>
    </row>
    <row r="41">
      <c r="A41" s="17" t="n"/>
      <c r="B41" s="31" t="n"/>
      <c r="C41" s="17" t="n"/>
      <c r="D41" s="17" t="n"/>
      <c r="E41" s="17" t="n"/>
      <c r="F41" s="17" t="n"/>
      <c r="G41" s="19" t="n"/>
      <c r="H41" s="20">
        <f>IF(OR($A41="",$D41=""),"",IFERROR(VLOOKUP($D41,'Parameter'!$I$5:$L$104,3,FALSE),""))</f>
        <v/>
      </c>
      <c r="I41" s="21">
        <f>IF(OR($A41="",$D41=""),"",IFERROR(VLOOKUP($D41,'Parameter'!$I$5:$L$104,4,FALSE),""))</f>
        <v/>
      </c>
      <c r="J41" s="21">
        <f>IF(OR($A41="",$G41="",$I41=""),"",IFERROR($G41*$I41,""))</f>
        <v/>
      </c>
      <c r="K41" s="32">
        <f>IF(OR($A41="",$C41=""),"",IFERROR(VLOOKUP($C41,'Parameter'!$D$5:$G$104,3,FALSE),""))</f>
        <v/>
      </c>
      <c r="L41" s="13">
        <f>IF(OR($A41="",$C41=""),"",IFERROR(VLOOKUP($C41,'Parameter'!$D$5:$G$104,4,FALSE),""))</f>
        <v/>
      </c>
      <c r="M41" s="21">
        <f>IF(OR($A41="",$J41="",$K41=""),"",IFERROR($J41/$K41*100,""))</f>
        <v/>
      </c>
      <c r="N41" s="23" t="n"/>
      <c r="O41" s="13">
        <f>IF($A41="","",IF(OR($C41="",$D41="",$G41="",$N41=""),"Eingaben prüfen",IF(OR($H41="",$I41="",$K41="",$L41=""),"Stammdaten prüfen",IF(OR($J41&gt;'Parameter'!$B$10,$M41&gt;'Parameter'!$B$11),"Manuell prüfen","Unauffällig"))))</f>
        <v/>
      </c>
    </row>
    <row r="42">
      <c r="A42" s="17" t="n"/>
      <c r="B42" s="31" t="n"/>
      <c r="C42" s="17" t="n"/>
      <c r="D42" s="17" t="n"/>
      <c r="E42" s="17" t="n"/>
      <c r="F42" s="17" t="n"/>
      <c r="G42" s="19" t="n"/>
      <c r="H42" s="24">
        <f>IF(OR($A42="",$D42=""),"",IFERROR(VLOOKUP($D42,'Parameter'!$I$5:$L$104,3,FALSE),""))</f>
        <v/>
      </c>
      <c r="I42" s="25">
        <f>IF(OR($A42="",$D42=""),"",IFERROR(VLOOKUP($D42,'Parameter'!$I$5:$L$104,4,FALSE),""))</f>
        <v/>
      </c>
      <c r="J42" s="25">
        <f>IF(OR($A42="",$G42="",$I42=""),"",IFERROR($G42*$I42,""))</f>
        <v/>
      </c>
      <c r="K42" s="33">
        <f>IF(OR($A42="",$C42=""),"",IFERROR(VLOOKUP($C42,'Parameter'!$D$5:$G$104,3,FALSE),""))</f>
        <v/>
      </c>
      <c r="L42" s="9">
        <f>IF(OR($A42="",$C42=""),"",IFERROR(VLOOKUP($C42,'Parameter'!$D$5:$G$104,4,FALSE),""))</f>
        <v/>
      </c>
      <c r="M42" s="25">
        <f>IF(OR($A42="",$J42="",$K42=""),"",IFERROR($J42/$K42*100,""))</f>
        <v/>
      </c>
      <c r="N42" s="23" t="n"/>
      <c r="O42" s="9">
        <f>IF($A42="","",IF(OR($C42="",$D42="",$G42="",$N42=""),"Eingaben prüfen",IF(OR($H42="",$I42="",$K42="",$L42=""),"Stammdaten prüfen",IF(OR($J42&gt;'Parameter'!$B$10,$M42&gt;'Parameter'!$B$11),"Manuell prüfen","Unauffällig"))))</f>
        <v/>
      </c>
    </row>
    <row r="43">
      <c r="A43" s="17" t="n"/>
      <c r="B43" s="31" t="n"/>
      <c r="C43" s="17" t="n"/>
      <c r="D43" s="17" t="n"/>
      <c r="E43" s="17" t="n"/>
      <c r="F43" s="17" t="n"/>
      <c r="G43" s="19" t="n"/>
      <c r="H43" s="20">
        <f>IF(OR($A43="",$D43=""),"",IFERROR(VLOOKUP($D43,'Parameter'!$I$5:$L$104,3,FALSE),""))</f>
        <v/>
      </c>
      <c r="I43" s="21">
        <f>IF(OR($A43="",$D43=""),"",IFERROR(VLOOKUP($D43,'Parameter'!$I$5:$L$104,4,FALSE),""))</f>
        <v/>
      </c>
      <c r="J43" s="21">
        <f>IF(OR($A43="",$G43="",$I43=""),"",IFERROR($G43*$I43,""))</f>
        <v/>
      </c>
      <c r="K43" s="32">
        <f>IF(OR($A43="",$C43=""),"",IFERROR(VLOOKUP($C43,'Parameter'!$D$5:$G$104,3,FALSE),""))</f>
        <v/>
      </c>
      <c r="L43" s="13">
        <f>IF(OR($A43="",$C43=""),"",IFERROR(VLOOKUP($C43,'Parameter'!$D$5:$G$104,4,FALSE),""))</f>
        <v/>
      </c>
      <c r="M43" s="21">
        <f>IF(OR($A43="",$J43="",$K43=""),"",IFERROR($J43/$K43*100,""))</f>
        <v/>
      </c>
      <c r="N43" s="23" t="n"/>
      <c r="O43" s="13">
        <f>IF($A43="","",IF(OR($C43="",$D43="",$G43="",$N43=""),"Eingaben prüfen",IF(OR($H43="",$I43="",$K43="",$L43=""),"Stammdaten prüfen",IF(OR($J43&gt;'Parameter'!$B$10,$M43&gt;'Parameter'!$B$11),"Manuell prüfen","Unauffällig"))))</f>
        <v/>
      </c>
    </row>
    <row r="44">
      <c r="A44" s="17" t="n"/>
      <c r="B44" s="31" t="n"/>
      <c r="C44" s="17" t="n"/>
      <c r="D44" s="17" t="n"/>
      <c r="E44" s="17" t="n"/>
      <c r="F44" s="17" t="n"/>
      <c r="G44" s="19" t="n"/>
      <c r="H44" s="24">
        <f>IF(OR($A44="",$D44=""),"",IFERROR(VLOOKUP($D44,'Parameter'!$I$5:$L$104,3,FALSE),""))</f>
        <v/>
      </c>
      <c r="I44" s="25">
        <f>IF(OR($A44="",$D44=""),"",IFERROR(VLOOKUP($D44,'Parameter'!$I$5:$L$104,4,FALSE),""))</f>
        <v/>
      </c>
      <c r="J44" s="25">
        <f>IF(OR($A44="",$G44="",$I44=""),"",IFERROR($G44*$I44,""))</f>
        <v/>
      </c>
      <c r="K44" s="33">
        <f>IF(OR($A44="",$C44=""),"",IFERROR(VLOOKUP($C44,'Parameter'!$D$5:$G$104,3,FALSE),""))</f>
        <v/>
      </c>
      <c r="L44" s="9">
        <f>IF(OR($A44="",$C44=""),"",IFERROR(VLOOKUP($C44,'Parameter'!$D$5:$G$104,4,FALSE),""))</f>
        <v/>
      </c>
      <c r="M44" s="25">
        <f>IF(OR($A44="",$J44="",$K44=""),"",IFERROR($J44/$K44*100,""))</f>
        <v/>
      </c>
      <c r="N44" s="23" t="n"/>
      <c r="O44" s="9">
        <f>IF($A44="","",IF(OR($C44="",$D44="",$G44="",$N44=""),"Eingaben prüfen",IF(OR($H44="",$I44="",$K44="",$L44=""),"Stammdaten prüfen",IF(OR($J44&gt;'Parameter'!$B$10,$M44&gt;'Parameter'!$B$11),"Manuell prüfen","Unauffällig"))))</f>
        <v/>
      </c>
    </row>
    <row r="45">
      <c r="A45" s="17" t="n"/>
      <c r="B45" s="31" t="n"/>
      <c r="C45" s="17" t="n"/>
      <c r="D45" s="17" t="n"/>
      <c r="E45" s="17" t="n"/>
      <c r="F45" s="17" t="n"/>
      <c r="G45" s="19" t="n"/>
      <c r="H45" s="20">
        <f>IF(OR($A45="",$D45=""),"",IFERROR(VLOOKUP($D45,'Parameter'!$I$5:$L$104,3,FALSE),""))</f>
        <v/>
      </c>
      <c r="I45" s="21">
        <f>IF(OR($A45="",$D45=""),"",IFERROR(VLOOKUP($D45,'Parameter'!$I$5:$L$104,4,FALSE),""))</f>
        <v/>
      </c>
      <c r="J45" s="21">
        <f>IF(OR($A45="",$G45="",$I45=""),"",IFERROR($G45*$I45,""))</f>
        <v/>
      </c>
      <c r="K45" s="32">
        <f>IF(OR($A45="",$C45=""),"",IFERROR(VLOOKUP($C45,'Parameter'!$D$5:$G$104,3,FALSE),""))</f>
        <v/>
      </c>
      <c r="L45" s="13">
        <f>IF(OR($A45="",$C45=""),"",IFERROR(VLOOKUP($C45,'Parameter'!$D$5:$G$104,4,FALSE),""))</f>
        <v/>
      </c>
      <c r="M45" s="21">
        <f>IF(OR($A45="",$J45="",$K45=""),"",IFERROR($J45/$K45*100,""))</f>
        <v/>
      </c>
      <c r="N45" s="23" t="n"/>
      <c r="O45" s="13">
        <f>IF($A45="","",IF(OR($C45="",$D45="",$G45="",$N45=""),"Eingaben prüfen",IF(OR($H45="",$I45="",$K45="",$L45=""),"Stammdaten prüfen",IF(OR($J45&gt;'Parameter'!$B$10,$M45&gt;'Parameter'!$B$11),"Manuell prüfen","Unauffällig"))))</f>
        <v/>
      </c>
    </row>
    <row r="46">
      <c r="A46" s="17" t="n"/>
      <c r="B46" s="31" t="n"/>
      <c r="C46" s="17" t="n"/>
      <c r="D46" s="17" t="n"/>
      <c r="E46" s="17" t="n"/>
      <c r="F46" s="17" t="n"/>
      <c r="G46" s="19" t="n"/>
      <c r="H46" s="24">
        <f>IF(OR($A46="",$D46=""),"",IFERROR(VLOOKUP($D46,'Parameter'!$I$5:$L$104,3,FALSE),""))</f>
        <v/>
      </c>
      <c r="I46" s="25">
        <f>IF(OR($A46="",$D46=""),"",IFERROR(VLOOKUP($D46,'Parameter'!$I$5:$L$104,4,FALSE),""))</f>
        <v/>
      </c>
      <c r="J46" s="25">
        <f>IF(OR($A46="",$G46="",$I46=""),"",IFERROR($G46*$I46,""))</f>
        <v/>
      </c>
      <c r="K46" s="33">
        <f>IF(OR($A46="",$C46=""),"",IFERROR(VLOOKUP($C46,'Parameter'!$D$5:$G$104,3,FALSE),""))</f>
        <v/>
      </c>
      <c r="L46" s="9">
        <f>IF(OR($A46="",$C46=""),"",IFERROR(VLOOKUP($C46,'Parameter'!$D$5:$G$104,4,FALSE),""))</f>
        <v/>
      </c>
      <c r="M46" s="25">
        <f>IF(OR($A46="",$J46="",$K46=""),"",IFERROR($J46/$K46*100,""))</f>
        <v/>
      </c>
      <c r="N46" s="23" t="n"/>
      <c r="O46" s="9">
        <f>IF($A46="","",IF(OR($C46="",$D46="",$G46="",$N46=""),"Eingaben prüfen",IF(OR($H46="",$I46="",$K46="",$L46=""),"Stammdaten prüfen",IF(OR($J46&gt;'Parameter'!$B$10,$M46&gt;'Parameter'!$B$11),"Manuell prüfen","Unauffällig"))))</f>
        <v/>
      </c>
    </row>
    <row r="47">
      <c r="A47" s="17" t="n"/>
      <c r="B47" s="31" t="n"/>
      <c r="C47" s="17" t="n"/>
      <c r="D47" s="17" t="n"/>
      <c r="E47" s="17" t="n"/>
      <c r="F47" s="17" t="n"/>
      <c r="G47" s="19" t="n"/>
      <c r="H47" s="20">
        <f>IF(OR($A47="",$D47=""),"",IFERROR(VLOOKUP($D47,'Parameter'!$I$5:$L$104,3,FALSE),""))</f>
        <v/>
      </c>
      <c r="I47" s="21">
        <f>IF(OR($A47="",$D47=""),"",IFERROR(VLOOKUP($D47,'Parameter'!$I$5:$L$104,4,FALSE),""))</f>
        <v/>
      </c>
      <c r="J47" s="21">
        <f>IF(OR($A47="",$G47="",$I47=""),"",IFERROR($G47*$I47,""))</f>
        <v/>
      </c>
      <c r="K47" s="32">
        <f>IF(OR($A47="",$C47=""),"",IFERROR(VLOOKUP($C47,'Parameter'!$D$5:$G$104,3,FALSE),""))</f>
        <v/>
      </c>
      <c r="L47" s="13">
        <f>IF(OR($A47="",$C47=""),"",IFERROR(VLOOKUP($C47,'Parameter'!$D$5:$G$104,4,FALSE),""))</f>
        <v/>
      </c>
      <c r="M47" s="21">
        <f>IF(OR($A47="",$J47="",$K47=""),"",IFERROR($J47/$K47*100,""))</f>
        <v/>
      </c>
      <c r="N47" s="23" t="n"/>
      <c r="O47" s="13">
        <f>IF($A47="","",IF(OR($C47="",$D47="",$G47="",$N47=""),"Eingaben prüfen",IF(OR($H47="",$I47="",$K47="",$L47=""),"Stammdaten prüfen",IF(OR($J47&gt;'Parameter'!$B$10,$M47&gt;'Parameter'!$B$11),"Manuell prüfen","Unauffällig"))))</f>
        <v/>
      </c>
    </row>
    <row r="48">
      <c r="A48" s="17" t="n"/>
      <c r="B48" s="31" t="n"/>
      <c r="C48" s="17" t="n"/>
      <c r="D48" s="17" t="n"/>
      <c r="E48" s="17" t="n"/>
      <c r="F48" s="17" t="n"/>
      <c r="G48" s="19" t="n"/>
      <c r="H48" s="24">
        <f>IF(OR($A48="",$D48=""),"",IFERROR(VLOOKUP($D48,'Parameter'!$I$5:$L$104,3,FALSE),""))</f>
        <v/>
      </c>
      <c r="I48" s="25">
        <f>IF(OR($A48="",$D48=""),"",IFERROR(VLOOKUP($D48,'Parameter'!$I$5:$L$104,4,FALSE),""))</f>
        <v/>
      </c>
      <c r="J48" s="25">
        <f>IF(OR($A48="",$G48="",$I48=""),"",IFERROR($G48*$I48,""))</f>
        <v/>
      </c>
      <c r="K48" s="33">
        <f>IF(OR($A48="",$C48=""),"",IFERROR(VLOOKUP($C48,'Parameter'!$D$5:$G$104,3,FALSE),""))</f>
        <v/>
      </c>
      <c r="L48" s="9">
        <f>IF(OR($A48="",$C48=""),"",IFERROR(VLOOKUP($C48,'Parameter'!$D$5:$G$104,4,FALSE),""))</f>
        <v/>
      </c>
      <c r="M48" s="25">
        <f>IF(OR($A48="",$J48="",$K48=""),"",IFERROR($J48/$K48*100,""))</f>
        <v/>
      </c>
      <c r="N48" s="23" t="n"/>
      <c r="O48" s="9">
        <f>IF($A48="","",IF(OR($C48="",$D48="",$G48="",$N48=""),"Eingaben prüfen",IF(OR($H48="",$I48="",$K48="",$L48=""),"Stammdaten prüfen",IF(OR($J48&gt;'Parameter'!$B$10,$M48&gt;'Parameter'!$B$11),"Manuell prüfen","Unauffällig"))))</f>
        <v/>
      </c>
    </row>
    <row r="49">
      <c r="A49" s="17" t="n"/>
      <c r="B49" s="31" t="n"/>
      <c r="C49" s="17" t="n"/>
      <c r="D49" s="17" t="n"/>
      <c r="E49" s="17" t="n"/>
      <c r="F49" s="17" t="n"/>
      <c r="G49" s="19" t="n"/>
      <c r="H49" s="20">
        <f>IF(OR($A49="",$D49=""),"",IFERROR(VLOOKUP($D49,'Parameter'!$I$5:$L$104,3,FALSE),""))</f>
        <v/>
      </c>
      <c r="I49" s="21">
        <f>IF(OR($A49="",$D49=""),"",IFERROR(VLOOKUP($D49,'Parameter'!$I$5:$L$104,4,FALSE),""))</f>
        <v/>
      </c>
      <c r="J49" s="21">
        <f>IF(OR($A49="",$G49="",$I49=""),"",IFERROR($G49*$I49,""))</f>
        <v/>
      </c>
      <c r="K49" s="32">
        <f>IF(OR($A49="",$C49=""),"",IFERROR(VLOOKUP($C49,'Parameter'!$D$5:$G$104,3,FALSE),""))</f>
        <v/>
      </c>
      <c r="L49" s="13">
        <f>IF(OR($A49="",$C49=""),"",IFERROR(VLOOKUP($C49,'Parameter'!$D$5:$G$104,4,FALSE),""))</f>
        <v/>
      </c>
      <c r="M49" s="21">
        <f>IF(OR($A49="",$J49="",$K49=""),"",IFERROR($J49/$K49*100,""))</f>
        <v/>
      </c>
      <c r="N49" s="23" t="n"/>
      <c r="O49" s="13">
        <f>IF($A49="","",IF(OR($C49="",$D49="",$G49="",$N49=""),"Eingaben prüfen",IF(OR($H49="",$I49="",$K49="",$L49=""),"Stammdaten prüfen",IF(OR($J49&gt;'Parameter'!$B$10,$M49&gt;'Parameter'!$B$11),"Manuell prüfen","Unauffällig"))))</f>
        <v/>
      </c>
    </row>
    <row r="50">
      <c r="A50" s="17" t="n"/>
      <c r="B50" s="31" t="n"/>
      <c r="C50" s="17" t="n"/>
      <c r="D50" s="17" t="n"/>
      <c r="E50" s="17" t="n"/>
      <c r="F50" s="17" t="n"/>
      <c r="G50" s="19" t="n"/>
      <c r="H50" s="24">
        <f>IF(OR($A50="",$D50=""),"",IFERROR(VLOOKUP($D50,'Parameter'!$I$5:$L$104,3,FALSE),""))</f>
        <v/>
      </c>
      <c r="I50" s="25">
        <f>IF(OR($A50="",$D50=""),"",IFERROR(VLOOKUP($D50,'Parameter'!$I$5:$L$104,4,FALSE),""))</f>
        <v/>
      </c>
      <c r="J50" s="25">
        <f>IF(OR($A50="",$G50="",$I50=""),"",IFERROR($G50*$I50,""))</f>
        <v/>
      </c>
      <c r="K50" s="33">
        <f>IF(OR($A50="",$C50=""),"",IFERROR(VLOOKUP($C50,'Parameter'!$D$5:$G$104,3,FALSE),""))</f>
        <v/>
      </c>
      <c r="L50" s="9">
        <f>IF(OR($A50="",$C50=""),"",IFERROR(VLOOKUP($C50,'Parameter'!$D$5:$G$104,4,FALSE),""))</f>
        <v/>
      </c>
      <c r="M50" s="25">
        <f>IF(OR($A50="",$J50="",$K50=""),"",IFERROR($J50/$K50*100,""))</f>
        <v/>
      </c>
      <c r="N50" s="23" t="n"/>
      <c r="O50" s="9">
        <f>IF($A50="","",IF(OR($C50="",$D50="",$G50="",$N50=""),"Eingaben prüfen",IF(OR($H50="",$I50="",$K50="",$L50=""),"Stammdaten prüfen",IF(OR($J50&gt;'Parameter'!$B$10,$M50&gt;'Parameter'!$B$11),"Manuell prüfen","Unauffällig"))))</f>
        <v/>
      </c>
    </row>
    <row r="51">
      <c r="A51" s="17" t="n"/>
      <c r="B51" s="31" t="n"/>
      <c r="C51" s="17" t="n"/>
      <c r="D51" s="17" t="n"/>
      <c r="E51" s="17" t="n"/>
      <c r="F51" s="17" t="n"/>
      <c r="G51" s="19" t="n"/>
      <c r="H51" s="20">
        <f>IF(OR($A51="",$D51=""),"",IFERROR(VLOOKUP($D51,'Parameter'!$I$5:$L$104,3,FALSE),""))</f>
        <v/>
      </c>
      <c r="I51" s="21">
        <f>IF(OR($A51="",$D51=""),"",IFERROR(VLOOKUP($D51,'Parameter'!$I$5:$L$104,4,FALSE),""))</f>
        <v/>
      </c>
      <c r="J51" s="21">
        <f>IF(OR($A51="",$G51="",$I51=""),"",IFERROR($G51*$I51,""))</f>
        <v/>
      </c>
      <c r="K51" s="32">
        <f>IF(OR($A51="",$C51=""),"",IFERROR(VLOOKUP($C51,'Parameter'!$D$5:$G$104,3,FALSE),""))</f>
        <v/>
      </c>
      <c r="L51" s="13">
        <f>IF(OR($A51="",$C51=""),"",IFERROR(VLOOKUP($C51,'Parameter'!$D$5:$G$104,4,FALSE),""))</f>
        <v/>
      </c>
      <c r="M51" s="21">
        <f>IF(OR($A51="",$J51="",$K51=""),"",IFERROR($J51/$K51*100,""))</f>
        <v/>
      </c>
      <c r="N51" s="23" t="n"/>
      <c r="O51" s="13">
        <f>IF($A51="","",IF(OR($C51="",$D51="",$G51="",$N51=""),"Eingaben prüfen",IF(OR($H51="",$I51="",$K51="",$L51=""),"Stammdaten prüfen",IF(OR($J51&gt;'Parameter'!$B$10,$M51&gt;'Parameter'!$B$11),"Manuell prüfen","Unauffällig"))))</f>
        <v/>
      </c>
    </row>
    <row r="52">
      <c r="A52" s="17" t="n"/>
      <c r="B52" s="31" t="n"/>
      <c r="C52" s="17" t="n"/>
      <c r="D52" s="17" t="n"/>
      <c r="E52" s="17" t="n"/>
      <c r="F52" s="17" t="n"/>
      <c r="G52" s="19" t="n"/>
      <c r="H52" s="24">
        <f>IF(OR($A52="",$D52=""),"",IFERROR(VLOOKUP($D52,'Parameter'!$I$5:$L$104,3,FALSE),""))</f>
        <v/>
      </c>
      <c r="I52" s="25">
        <f>IF(OR($A52="",$D52=""),"",IFERROR(VLOOKUP($D52,'Parameter'!$I$5:$L$104,4,FALSE),""))</f>
        <v/>
      </c>
      <c r="J52" s="25">
        <f>IF(OR($A52="",$G52="",$I52=""),"",IFERROR($G52*$I52,""))</f>
        <v/>
      </c>
      <c r="K52" s="33">
        <f>IF(OR($A52="",$C52=""),"",IFERROR(VLOOKUP($C52,'Parameter'!$D$5:$G$104,3,FALSE),""))</f>
        <v/>
      </c>
      <c r="L52" s="9">
        <f>IF(OR($A52="",$C52=""),"",IFERROR(VLOOKUP($C52,'Parameter'!$D$5:$G$104,4,FALSE),""))</f>
        <v/>
      </c>
      <c r="M52" s="25">
        <f>IF(OR($A52="",$J52="",$K52=""),"",IFERROR($J52/$K52*100,""))</f>
        <v/>
      </c>
      <c r="N52" s="23" t="n"/>
      <c r="O52" s="9">
        <f>IF($A52="","",IF(OR($C52="",$D52="",$G52="",$N52=""),"Eingaben prüfen",IF(OR($H52="",$I52="",$K52="",$L52=""),"Stammdaten prüfen",IF(OR($J52&gt;'Parameter'!$B$10,$M52&gt;'Parameter'!$B$11),"Manuell prüfen","Unauffällig"))))</f>
        <v/>
      </c>
    </row>
    <row r="53">
      <c r="A53" s="17" t="n"/>
      <c r="B53" s="31" t="n"/>
      <c r="C53" s="17" t="n"/>
      <c r="D53" s="17" t="n"/>
      <c r="E53" s="17" t="n"/>
      <c r="F53" s="17" t="n"/>
      <c r="G53" s="19" t="n"/>
      <c r="H53" s="20">
        <f>IF(OR($A53="",$D53=""),"",IFERROR(VLOOKUP($D53,'Parameter'!$I$5:$L$104,3,FALSE),""))</f>
        <v/>
      </c>
      <c r="I53" s="21">
        <f>IF(OR($A53="",$D53=""),"",IFERROR(VLOOKUP($D53,'Parameter'!$I$5:$L$104,4,FALSE),""))</f>
        <v/>
      </c>
      <c r="J53" s="21">
        <f>IF(OR($A53="",$G53="",$I53=""),"",IFERROR($G53*$I53,""))</f>
        <v/>
      </c>
      <c r="K53" s="32">
        <f>IF(OR($A53="",$C53=""),"",IFERROR(VLOOKUP($C53,'Parameter'!$D$5:$G$104,3,FALSE),""))</f>
        <v/>
      </c>
      <c r="L53" s="13">
        <f>IF(OR($A53="",$C53=""),"",IFERROR(VLOOKUP($C53,'Parameter'!$D$5:$G$104,4,FALSE),""))</f>
        <v/>
      </c>
      <c r="M53" s="21">
        <f>IF(OR($A53="",$J53="",$K53=""),"",IFERROR($J53/$K53*100,""))</f>
        <v/>
      </c>
      <c r="N53" s="23" t="n"/>
      <c r="O53" s="13">
        <f>IF($A53="","",IF(OR($C53="",$D53="",$G53="",$N53=""),"Eingaben prüfen",IF(OR($H53="",$I53="",$K53="",$L53=""),"Stammdaten prüfen",IF(OR($J53&gt;'Parameter'!$B$10,$M53&gt;'Parameter'!$B$11),"Manuell prüfen","Unauffällig"))))</f>
        <v/>
      </c>
    </row>
    <row r="54">
      <c r="A54" s="17" t="n"/>
      <c r="B54" s="31" t="n"/>
      <c r="C54" s="17" t="n"/>
      <c r="D54" s="17" t="n"/>
      <c r="E54" s="17" t="n"/>
      <c r="F54" s="17" t="n"/>
      <c r="G54" s="19" t="n"/>
      <c r="H54" s="24">
        <f>IF(OR($A54="",$D54=""),"",IFERROR(VLOOKUP($D54,'Parameter'!$I$5:$L$104,3,FALSE),""))</f>
        <v/>
      </c>
      <c r="I54" s="25">
        <f>IF(OR($A54="",$D54=""),"",IFERROR(VLOOKUP($D54,'Parameter'!$I$5:$L$104,4,FALSE),""))</f>
        <v/>
      </c>
      <c r="J54" s="25">
        <f>IF(OR($A54="",$G54="",$I54=""),"",IFERROR($G54*$I54,""))</f>
        <v/>
      </c>
      <c r="K54" s="33">
        <f>IF(OR($A54="",$C54=""),"",IFERROR(VLOOKUP($C54,'Parameter'!$D$5:$G$104,3,FALSE),""))</f>
        <v/>
      </c>
      <c r="L54" s="9">
        <f>IF(OR($A54="",$C54=""),"",IFERROR(VLOOKUP($C54,'Parameter'!$D$5:$G$104,4,FALSE),""))</f>
        <v/>
      </c>
      <c r="M54" s="25">
        <f>IF(OR($A54="",$J54="",$K54=""),"",IFERROR($J54/$K54*100,""))</f>
        <v/>
      </c>
      <c r="N54" s="23" t="n"/>
      <c r="O54" s="9">
        <f>IF($A54="","",IF(OR($C54="",$D54="",$G54="",$N54=""),"Eingaben prüfen",IF(OR($H54="",$I54="",$K54="",$L54=""),"Stammdaten prüfen",IF(OR($J54&gt;'Parameter'!$B$10,$M54&gt;'Parameter'!$B$11),"Manuell prüfen","Unauffällig"))))</f>
        <v/>
      </c>
    </row>
    <row r="55">
      <c r="A55" s="17" t="n"/>
      <c r="B55" s="31" t="n"/>
      <c r="C55" s="17" t="n"/>
      <c r="D55" s="17" t="n"/>
      <c r="E55" s="17" t="n"/>
      <c r="F55" s="17" t="n"/>
      <c r="G55" s="19" t="n"/>
      <c r="H55" s="20">
        <f>IF(OR($A55="",$D55=""),"",IFERROR(VLOOKUP($D55,'Parameter'!$I$5:$L$104,3,FALSE),""))</f>
        <v/>
      </c>
      <c r="I55" s="21">
        <f>IF(OR($A55="",$D55=""),"",IFERROR(VLOOKUP($D55,'Parameter'!$I$5:$L$104,4,FALSE),""))</f>
        <v/>
      </c>
      <c r="J55" s="21">
        <f>IF(OR($A55="",$G55="",$I55=""),"",IFERROR($G55*$I55,""))</f>
        <v/>
      </c>
      <c r="K55" s="32">
        <f>IF(OR($A55="",$C55=""),"",IFERROR(VLOOKUP($C55,'Parameter'!$D$5:$G$104,3,FALSE),""))</f>
        <v/>
      </c>
      <c r="L55" s="13">
        <f>IF(OR($A55="",$C55=""),"",IFERROR(VLOOKUP($C55,'Parameter'!$D$5:$G$104,4,FALSE),""))</f>
        <v/>
      </c>
      <c r="M55" s="21">
        <f>IF(OR($A55="",$J55="",$K55=""),"",IFERROR($J55/$K55*100,""))</f>
        <v/>
      </c>
      <c r="N55" s="23" t="n"/>
      <c r="O55" s="13">
        <f>IF($A55="","",IF(OR($C55="",$D55="",$G55="",$N55=""),"Eingaben prüfen",IF(OR($H55="",$I55="",$K55="",$L55=""),"Stammdaten prüfen",IF(OR($J55&gt;'Parameter'!$B$10,$M55&gt;'Parameter'!$B$11),"Manuell prüfen","Unauffällig"))))</f>
        <v/>
      </c>
    </row>
    <row r="56">
      <c r="A56" s="17" t="n"/>
      <c r="B56" s="31" t="n"/>
      <c r="C56" s="17" t="n"/>
      <c r="D56" s="17" t="n"/>
      <c r="E56" s="17" t="n"/>
      <c r="F56" s="17" t="n"/>
      <c r="G56" s="19" t="n"/>
      <c r="H56" s="24">
        <f>IF(OR($A56="",$D56=""),"",IFERROR(VLOOKUP($D56,'Parameter'!$I$5:$L$104,3,FALSE),""))</f>
        <v/>
      </c>
      <c r="I56" s="25">
        <f>IF(OR($A56="",$D56=""),"",IFERROR(VLOOKUP($D56,'Parameter'!$I$5:$L$104,4,FALSE),""))</f>
        <v/>
      </c>
      <c r="J56" s="25">
        <f>IF(OR($A56="",$G56="",$I56=""),"",IFERROR($G56*$I56,""))</f>
        <v/>
      </c>
      <c r="K56" s="33">
        <f>IF(OR($A56="",$C56=""),"",IFERROR(VLOOKUP($C56,'Parameter'!$D$5:$G$104,3,FALSE),""))</f>
        <v/>
      </c>
      <c r="L56" s="9">
        <f>IF(OR($A56="",$C56=""),"",IFERROR(VLOOKUP($C56,'Parameter'!$D$5:$G$104,4,FALSE),""))</f>
        <v/>
      </c>
      <c r="M56" s="25">
        <f>IF(OR($A56="",$J56="",$K56=""),"",IFERROR($J56/$K56*100,""))</f>
        <v/>
      </c>
      <c r="N56" s="23" t="n"/>
      <c r="O56" s="9">
        <f>IF($A56="","",IF(OR($C56="",$D56="",$G56="",$N56=""),"Eingaben prüfen",IF(OR($H56="",$I56="",$K56="",$L56=""),"Stammdaten prüfen",IF(OR($J56&gt;'Parameter'!$B$10,$M56&gt;'Parameter'!$B$11),"Manuell prüfen","Unauffällig"))))</f>
        <v/>
      </c>
    </row>
    <row r="57">
      <c r="A57" s="17" t="n"/>
      <c r="B57" s="31" t="n"/>
      <c r="C57" s="17" t="n"/>
      <c r="D57" s="17" t="n"/>
      <c r="E57" s="17" t="n"/>
      <c r="F57" s="17" t="n"/>
      <c r="G57" s="19" t="n"/>
      <c r="H57" s="20">
        <f>IF(OR($A57="",$D57=""),"",IFERROR(VLOOKUP($D57,'Parameter'!$I$5:$L$104,3,FALSE),""))</f>
        <v/>
      </c>
      <c r="I57" s="21">
        <f>IF(OR($A57="",$D57=""),"",IFERROR(VLOOKUP($D57,'Parameter'!$I$5:$L$104,4,FALSE),""))</f>
        <v/>
      </c>
      <c r="J57" s="21">
        <f>IF(OR($A57="",$G57="",$I57=""),"",IFERROR($G57*$I57,""))</f>
        <v/>
      </c>
      <c r="K57" s="32">
        <f>IF(OR($A57="",$C57=""),"",IFERROR(VLOOKUP($C57,'Parameter'!$D$5:$G$104,3,FALSE),""))</f>
        <v/>
      </c>
      <c r="L57" s="13">
        <f>IF(OR($A57="",$C57=""),"",IFERROR(VLOOKUP($C57,'Parameter'!$D$5:$G$104,4,FALSE),""))</f>
        <v/>
      </c>
      <c r="M57" s="21">
        <f>IF(OR($A57="",$J57="",$K57=""),"",IFERROR($J57/$K57*100,""))</f>
        <v/>
      </c>
      <c r="N57" s="23" t="n"/>
      <c r="O57" s="13">
        <f>IF($A57="","",IF(OR($C57="",$D57="",$G57="",$N57=""),"Eingaben prüfen",IF(OR($H57="",$I57="",$K57="",$L57=""),"Stammdaten prüfen",IF(OR($J57&gt;'Parameter'!$B$10,$M57&gt;'Parameter'!$B$11),"Manuell prüfen","Unauffällig"))))</f>
        <v/>
      </c>
    </row>
    <row r="58">
      <c r="A58" s="17" t="n"/>
      <c r="B58" s="31" t="n"/>
      <c r="C58" s="17" t="n"/>
      <c r="D58" s="17" t="n"/>
      <c r="E58" s="17" t="n"/>
      <c r="F58" s="17" t="n"/>
      <c r="G58" s="19" t="n"/>
      <c r="H58" s="24">
        <f>IF(OR($A58="",$D58=""),"",IFERROR(VLOOKUP($D58,'Parameter'!$I$5:$L$104,3,FALSE),""))</f>
        <v/>
      </c>
      <c r="I58" s="25">
        <f>IF(OR($A58="",$D58=""),"",IFERROR(VLOOKUP($D58,'Parameter'!$I$5:$L$104,4,FALSE),""))</f>
        <v/>
      </c>
      <c r="J58" s="25">
        <f>IF(OR($A58="",$G58="",$I58=""),"",IFERROR($G58*$I58,""))</f>
        <v/>
      </c>
      <c r="K58" s="33">
        <f>IF(OR($A58="",$C58=""),"",IFERROR(VLOOKUP($C58,'Parameter'!$D$5:$G$104,3,FALSE),""))</f>
        <v/>
      </c>
      <c r="L58" s="9">
        <f>IF(OR($A58="",$C58=""),"",IFERROR(VLOOKUP($C58,'Parameter'!$D$5:$G$104,4,FALSE),""))</f>
        <v/>
      </c>
      <c r="M58" s="25">
        <f>IF(OR($A58="",$J58="",$K58=""),"",IFERROR($J58/$K58*100,""))</f>
        <v/>
      </c>
      <c r="N58" s="23" t="n"/>
      <c r="O58" s="9">
        <f>IF($A58="","",IF(OR($C58="",$D58="",$G58="",$N58=""),"Eingaben prüfen",IF(OR($H58="",$I58="",$K58="",$L58=""),"Stammdaten prüfen",IF(OR($J58&gt;'Parameter'!$B$10,$M58&gt;'Parameter'!$B$11),"Manuell prüfen","Unauffällig"))))</f>
        <v/>
      </c>
    </row>
    <row r="59">
      <c r="A59" s="17" t="n"/>
      <c r="B59" s="31" t="n"/>
      <c r="C59" s="17" t="n"/>
      <c r="D59" s="17" t="n"/>
      <c r="E59" s="17" t="n"/>
      <c r="F59" s="17" t="n"/>
      <c r="G59" s="19" t="n"/>
      <c r="H59" s="20">
        <f>IF(OR($A59="",$D59=""),"",IFERROR(VLOOKUP($D59,'Parameter'!$I$5:$L$104,3,FALSE),""))</f>
        <v/>
      </c>
      <c r="I59" s="21">
        <f>IF(OR($A59="",$D59=""),"",IFERROR(VLOOKUP($D59,'Parameter'!$I$5:$L$104,4,FALSE),""))</f>
        <v/>
      </c>
      <c r="J59" s="21">
        <f>IF(OR($A59="",$G59="",$I59=""),"",IFERROR($G59*$I59,""))</f>
        <v/>
      </c>
      <c r="K59" s="32">
        <f>IF(OR($A59="",$C59=""),"",IFERROR(VLOOKUP($C59,'Parameter'!$D$5:$G$104,3,FALSE),""))</f>
        <v/>
      </c>
      <c r="L59" s="13">
        <f>IF(OR($A59="",$C59=""),"",IFERROR(VLOOKUP($C59,'Parameter'!$D$5:$G$104,4,FALSE),""))</f>
        <v/>
      </c>
      <c r="M59" s="21">
        <f>IF(OR($A59="",$J59="",$K59=""),"",IFERROR($J59/$K59*100,""))</f>
        <v/>
      </c>
      <c r="N59" s="23" t="n"/>
      <c r="O59" s="13">
        <f>IF($A59="","",IF(OR($C59="",$D59="",$G59="",$N59=""),"Eingaben prüfen",IF(OR($H59="",$I59="",$K59="",$L59=""),"Stammdaten prüfen",IF(OR($J59&gt;'Parameter'!$B$10,$M59&gt;'Parameter'!$B$11),"Manuell prüfen","Unauffällig"))))</f>
        <v/>
      </c>
    </row>
    <row r="60">
      <c r="A60" s="17" t="n"/>
      <c r="B60" s="31" t="n"/>
      <c r="C60" s="17" t="n"/>
      <c r="D60" s="17" t="n"/>
      <c r="E60" s="17" t="n"/>
      <c r="F60" s="17" t="n"/>
      <c r="G60" s="19" t="n"/>
      <c r="H60" s="24">
        <f>IF(OR($A60="",$D60=""),"",IFERROR(VLOOKUP($D60,'Parameter'!$I$5:$L$104,3,FALSE),""))</f>
        <v/>
      </c>
      <c r="I60" s="25">
        <f>IF(OR($A60="",$D60=""),"",IFERROR(VLOOKUP($D60,'Parameter'!$I$5:$L$104,4,FALSE),""))</f>
        <v/>
      </c>
      <c r="J60" s="25">
        <f>IF(OR($A60="",$G60="",$I60=""),"",IFERROR($G60*$I60,""))</f>
        <v/>
      </c>
      <c r="K60" s="33">
        <f>IF(OR($A60="",$C60=""),"",IFERROR(VLOOKUP($C60,'Parameter'!$D$5:$G$104,3,FALSE),""))</f>
        <v/>
      </c>
      <c r="L60" s="9">
        <f>IF(OR($A60="",$C60=""),"",IFERROR(VLOOKUP($C60,'Parameter'!$D$5:$G$104,4,FALSE),""))</f>
        <v/>
      </c>
      <c r="M60" s="25">
        <f>IF(OR($A60="",$J60="",$K60=""),"",IFERROR($J60/$K60*100,""))</f>
        <v/>
      </c>
      <c r="N60" s="23" t="n"/>
      <c r="O60" s="9">
        <f>IF($A60="","",IF(OR($C60="",$D60="",$G60="",$N60=""),"Eingaben prüfen",IF(OR($H60="",$I60="",$K60="",$L60=""),"Stammdaten prüfen",IF(OR($J60&gt;'Parameter'!$B$10,$M60&gt;'Parameter'!$B$11),"Manuell prüfen","Unauffällig"))))</f>
        <v/>
      </c>
    </row>
    <row r="61">
      <c r="A61" s="17" t="n"/>
      <c r="B61" s="31" t="n"/>
      <c r="C61" s="17" t="n"/>
      <c r="D61" s="17" t="n"/>
      <c r="E61" s="17" t="n"/>
      <c r="F61" s="17" t="n"/>
      <c r="G61" s="19" t="n"/>
      <c r="H61" s="20">
        <f>IF(OR($A61="",$D61=""),"",IFERROR(VLOOKUP($D61,'Parameter'!$I$5:$L$104,3,FALSE),""))</f>
        <v/>
      </c>
      <c r="I61" s="21">
        <f>IF(OR($A61="",$D61=""),"",IFERROR(VLOOKUP($D61,'Parameter'!$I$5:$L$104,4,FALSE),""))</f>
        <v/>
      </c>
      <c r="J61" s="21">
        <f>IF(OR($A61="",$G61="",$I61=""),"",IFERROR($G61*$I61,""))</f>
        <v/>
      </c>
      <c r="K61" s="32">
        <f>IF(OR($A61="",$C61=""),"",IFERROR(VLOOKUP($C61,'Parameter'!$D$5:$G$104,3,FALSE),""))</f>
        <v/>
      </c>
      <c r="L61" s="13">
        <f>IF(OR($A61="",$C61=""),"",IFERROR(VLOOKUP($C61,'Parameter'!$D$5:$G$104,4,FALSE),""))</f>
        <v/>
      </c>
      <c r="M61" s="21">
        <f>IF(OR($A61="",$J61="",$K61=""),"",IFERROR($J61/$K61*100,""))</f>
        <v/>
      </c>
      <c r="N61" s="23" t="n"/>
      <c r="O61" s="13">
        <f>IF($A61="","",IF(OR($C61="",$D61="",$G61="",$N61=""),"Eingaben prüfen",IF(OR($H61="",$I61="",$K61="",$L61=""),"Stammdaten prüfen",IF(OR($J61&gt;'Parameter'!$B$10,$M61&gt;'Parameter'!$B$11),"Manuell prüfen","Unauffällig"))))</f>
        <v/>
      </c>
    </row>
    <row r="62">
      <c r="A62" s="17" t="n"/>
      <c r="B62" s="31" t="n"/>
      <c r="C62" s="17" t="n"/>
      <c r="D62" s="17" t="n"/>
      <c r="E62" s="17" t="n"/>
      <c r="F62" s="17" t="n"/>
      <c r="G62" s="19" t="n"/>
      <c r="H62" s="24">
        <f>IF(OR($A62="",$D62=""),"",IFERROR(VLOOKUP($D62,'Parameter'!$I$5:$L$104,3,FALSE),""))</f>
        <v/>
      </c>
      <c r="I62" s="25">
        <f>IF(OR($A62="",$D62=""),"",IFERROR(VLOOKUP($D62,'Parameter'!$I$5:$L$104,4,FALSE),""))</f>
        <v/>
      </c>
      <c r="J62" s="25">
        <f>IF(OR($A62="",$G62="",$I62=""),"",IFERROR($G62*$I62,""))</f>
        <v/>
      </c>
      <c r="K62" s="33">
        <f>IF(OR($A62="",$C62=""),"",IFERROR(VLOOKUP($C62,'Parameter'!$D$5:$G$104,3,FALSE),""))</f>
        <v/>
      </c>
      <c r="L62" s="9">
        <f>IF(OR($A62="",$C62=""),"",IFERROR(VLOOKUP($C62,'Parameter'!$D$5:$G$104,4,FALSE),""))</f>
        <v/>
      </c>
      <c r="M62" s="25">
        <f>IF(OR($A62="",$J62="",$K62=""),"",IFERROR($J62/$K62*100,""))</f>
        <v/>
      </c>
      <c r="N62" s="23" t="n"/>
      <c r="O62" s="9">
        <f>IF($A62="","",IF(OR($C62="",$D62="",$G62="",$N62=""),"Eingaben prüfen",IF(OR($H62="",$I62="",$K62="",$L62=""),"Stammdaten prüfen",IF(OR($J62&gt;'Parameter'!$B$10,$M62&gt;'Parameter'!$B$11),"Manuell prüfen","Unauffällig"))))</f>
        <v/>
      </c>
    </row>
    <row r="63">
      <c r="A63" s="17" t="n"/>
      <c r="B63" s="31" t="n"/>
      <c r="C63" s="17" t="n"/>
      <c r="D63" s="17" t="n"/>
      <c r="E63" s="17" t="n"/>
      <c r="F63" s="17" t="n"/>
      <c r="G63" s="19" t="n"/>
      <c r="H63" s="20">
        <f>IF(OR($A63="",$D63=""),"",IFERROR(VLOOKUP($D63,'Parameter'!$I$5:$L$104,3,FALSE),""))</f>
        <v/>
      </c>
      <c r="I63" s="21">
        <f>IF(OR($A63="",$D63=""),"",IFERROR(VLOOKUP($D63,'Parameter'!$I$5:$L$104,4,FALSE),""))</f>
        <v/>
      </c>
      <c r="J63" s="21">
        <f>IF(OR($A63="",$G63="",$I63=""),"",IFERROR($G63*$I63,""))</f>
        <v/>
      </c>
      <c r="K63" s="32">
        <f>IF(OR($A63="",$C63=""),"",IFERROR(VLOOKUP($C63,'Parameter'!$D$5:$G$104,3,FALSE),""))</f>
        <v/>
      </c>
      <c r="L63" s="13">
        <f>IF(OR($A63="",$C63=""),"",IFERROR(VLOOKUP($C63,'Parameter'!$D$5:$G$104,4,FALSE),""))</f>
        <v/>
      </c>
      <c r="M63" s="21">
        <f>IF(OR($A63="",$J63="",$K63=""),"",IFERROR($J63/$K63*100,""))</f>
        <v/>
      </c>
      <c r="N63" s="23" t="n"/>
      <c r="O63" s="13">
        <f>IF($A63="","",IF(OR($C63="",$D63="",$G63="",$N63=""),"Eingaben prüfen",IF(OR($H63="",$I63="",$K63="",$L63=""),"Stammdaten prüfen",IF(OR($J63&gt;'Parameter'!$B$10,$M63&gt;'Parameter'!$B$11),"Manuell prüfen","Unauffällig"))))</f>
        <v/>
      </c>
    </row>
    <row r="64">
      <c r="A64" s="17" t="n"/>
      <c r="B64" s="31" t="n"/>
      <c r="C64" s="17" t="n"/>
      <c r="D64" s="17" t="n"/>
      <c r="E64" s="17" t="n"/>
      <c r="F64" s="17" t="n"/>
      <c r="G64" s="19" t="n"/>
      <c r="H64" s="24">
        <f>IF(OR($A64="",$D64=""),"",IFERROR(VLOOKUP($D64,'Parameter'!$I$5:$L$104,3,FALSE),""))</f>
        <v/>
      </c>
      <c r="I64" s="25">
        <f>IF(OR($A64="",$D64=""),"",IFERROR(VLOOKUP($D64,'Parameter'!$I$5:$L$104,4,FALSE),""))</f>
        <v/>
      </c>
      <c r="J64" s="25">
        <f>IF(OR($A64="",$G64="",$I64=""),"",IFERROR($G64*$I64,""))</f>
        <v/>
      </c>
      <c r="K64" s="33">
        <f>IF(OR($A64="",$C64=""),"",IFERROR(VLOOKUP($C64,'Parameter'!$D$5:$G$104,3,FALSE),""))</f>
        <v/>
      </c>
      <c r="L64" s="9">
        <f>IF(OR($A64="",$C64=""),"",IFERROR(VLOOKUP($C64,'Parameter'!$D$5:$G$104,4,FALSE),""))</f>
        <v/>
      </c>
      <c r="M64" s="25">
        <f>IF(OR($A64="",$J64="",$K64=""),"",IFERROR($J64/$K64*100,""))</f>
        <v/>
      </c>
      <c r="N64" s="23" t="n"/>
      <c r="O64" s="9">
        <f>IF($A64="","",IF(OR($C64="",$D64="",$G64="",$N64=""),"Eingaben prüfen",IF(OR($H64="",$I64="",$K64="",$L64=""),"Stammdaten prüfen",IF(OR($J64&gt;'Parameter'!$B$10,$M64&gt;'Parameter'!$B$11),"Manuell prüfen","Unauffällig"))))</f>
        <v/>
      </c>
    </row>
    <row r="65">
      <c r="A65" s="17" t="n"/>
      <c r="B65" s="31" t="n"/>
      <c r="C65" s="17" t="n"/>
      <c r="D65" s="17" t="n"/>
      <c r="E65" s="17" t="n"/>
      <c r="F65" s="17" t="n"/>
      <c r="G65" s="19" t="n"/>
      <c r="H65" s="20">
        <f>IF(OR($A65="",$D65=""),"",IFERROR(VLOOKUP($D65,'Parameter'!$I$5:$L$104,3,FALSE),""))</f>
        <v/>
      </c>
      <c r="I65" s="21">
        <f>IF(OR($A65="",$D65=""),"",IFERROR(VLOOKUP($D65,'Parameter'!$I$5:$L$104,4,FALSE),""))</f>
        <v/>
      </c>
      <c r="J65" s="21">
        <f>IF(OR($A65="",$G65="",$I65=""),"",IFERROR($G65*$I65,""))</f>
        <v/>
      </c>
      <c r="K65" s="32">
        <f>IF(OR($A65="",$C65=""),"",IFERROR(VLOOKUP($C65,'Parameter'!$D$5:$G$104,3,FALSE),""))</f>
        <v/>
      </c>
      <c r="L65" s="13">
        <f>IF(OR($A65="",$C65=""),"",IFERROR(VLOOKUP($C65,'Parameter'!$D$5:$G$104,4,FALSE),""))</f>
        <v/>
      </c>
      <c r="M65" s="21">
        <f>IF(OR($A65="",$J65="",$K65=""),"",IFERROR($J65/$K65*100,""))</f>
        <v/>
      </c>
      <c r="N65" s="23" t="n"/>
      <c r="O65" s="13">
        <f>IF($A65="","",IF(OR($C65="",$D65="",$G65="",$N65=""),"Eingaben prüfen",IF(OR($H65="",$I65="",$K65="",$L65=""),"Stammdaten prüfen",IF(OR($J65&gt;'Parameter'!$B$10,$M65&gt;'Parameter'!$B$11),"Manuell prüfen","Unauffällig"))))</f>
        <v/>
      </c>
    </row>
    <row r="66">
      <c r="A66" s="17" t="n"/>
      <c r="B66" s="31" t="n"/>
      <c r="C66" s="17" t="n"/>
      <c r="D66" s="17" t="n"/>
      <c r="E66" s="17" t="n"/>
      <c r="F66" s="17" t="n"/>
      <c r="G66" s="19" t="n"/>
      <c r="H66" s="24">
        <f>IF(OR($A66="",$D66=""),"",IFERROR(VLOOKUP($D66,'Parameter'!$I$5:$L$104,3,FALSE),""))</f>
        <v/>
      </c>
      <c r="I66" s="25">
        <f>IF(OR($A66="",$D66=""),"",IFERROR(VLOOKUP($D66,'Parameter'!$I$5:$L$104,4,FALSE),""))</f>
        <v/>
      </c>
      <c r="J66" s="25">
        <f>IF(OR($A66="",$G66="",$I66=""),"",IFERROR($G66*$I66,""))</f>
        <v/>
      </c>
      <c r="K66" s="33">
        <f>IF(OR($A66="",$C66=""),"",IFERROR(VLOOKUP($C66,'Parameter'!$D$5:$G$104,3,FALSE),""))</f>
        <v/>
      </c>
      <c r="L66" s="9">
        <f>IF(OR($A66="",$C66=""),"",IFERROR(VLOOKUP($C66,'Parameter'!$D$5:$G$104,4,FALSE),""))</f>
        <v/>
      </c>
      <c r="M66" s="25">
        <f>IF(OR($A66="",$J66="",$K66=""),"",IFERROR($J66/$K66*100,""))</f>
        <v/>
      </c>
      <c r="N66" s="23" t="n"/>
      <c r="O66" s="9">
        <f>IF($A66="","",IF(OR($C66="",$D66="",$G66="",$N66=""),"Eingaben prüfen",IF(OR($H66="",$I66="",$K66="",$L66=""),"Stammdaten prüfen",IF(OR($J66&gt;'Parameter'!$B$10,$M66&gt;'Parameter'!$B$11),"Manuell prüfen","Unauffällig"))))</f>
        <v/>
      </c>
    </row>
    <row r="67">
      <c r="A67" s="17" t="n"/>
      <c r="B67" s="31" t="n"/>
      <c r="C67" s="17" t="n"/>
      <c r="D67" s="17" t="n"/>
      <c r="E67" s="17" t="n"/>
      <c r="F67" s="17" t="n"/>
      <c r="G67" s="19" t="n"/>
      <c r="H67" s="20">
        <f>IF(OR($A67="",$D67=""),"",IFERROR(VLOOKUP($D67,'Parameter'!$I$5:$L$104,3,FALSE),""))</f>
        <v/>
      </c>
      <c r="I67" s="21">
        <f>IF(OR($A67="",$D67=""),"",IFERROR(VLOOKUP($D67,'Parameter'!$I$5:$L$104,4,FALSE),""))</f>
        <v/>
      </c>
      <c r="J67" s="21">
        <f>IF(OR($A67="",$G67="",$I67=""),"",IFERROR($G67*$I67,""))</f>
        <v/>
      </c>
      <c r="K67" s="32">
        <f>IF(OR($A67="",$C67=""),"",IFERROR(VLOOKUP($C67,'Parameter'!$D$5:$G$104,3,FALSE),""))</f>
        <v/>
      </c>
      <c r="L67" s="13">
        <f>IF(OR($A67="",$C67=""),"",IFERROR(VLOOKUP($C67,'Parameter'!$D$5:$G$104,4,FALSE),""))</f>
        <v/>
      </c>
      <c r="M67" s="21">
        <f>IF(OR($A67="",$J67="",$K67=""),"",IFERROR($J67/$K67*100,""))</f>
        <v/>
      </c>
      <c r="N67" s="23" t="n"/>
      <c r="O67" s="13">
        <f>IF($A67="","",IF(OR($C67="",$D67="",$G67="",$N67=""),"Eingaben prüfen",IF(OR($H67="",$I67="",$K67="",$L67=""),"Stammdaten prüfen",IF(OR($J67&gt;'Parameter'!$B$10,$M67&gt;'Parameter'!$B$11),"Manuell prüfen","Unauffällig"))))</f>
        <v/>
      </c>
    </row>
    <row r="68">
      <c r="A68" s="17" t="n"/>
      <c r="B68" s="31" t="n"/>
      <c r="C68" s="17" t="n"/>
      <c r="D68" s="17" t="n"/>
      <c r="E68" s="17" t="n"/>
      <c r="F68" s="17" t="n"/>
      <c r="G68" s="19" t="n"/>
      <c r="H68" s="24">
        <f>IF(OR($A68="",$D68=""),"",IFERROR(VLOOKUP($D68,'Parameter'!$I$5:$L$104,3,FALSE),""))</f>
        <v/>
      </c>
      <c r="I68" s="25">
        <f>IF(OR($A68="",$D68=""),"",IFERROR(VLOOKUP($D68,'Parameter'!$I$5:$L$104,4,FALSE),""))</f>
        <v/>
      </c>
      <c r="J68" s="25">
        <f>IF(OR($A68="",$G68="",$I68=""),"",IFERROR($G68*$I68,""))</f>
        <v/>
      </c>
      <c r="K68" s="33">
        <f>IF(OR($A68="",$C68=""),"",IFERROR(VLOOKUP($C68,'Parameter'!$D$5:$G$104,3,FALSE),""))</f>
        <v/>
      </c>
      <c r="L68" s="9">
        <f>IF(OR($A68="",$C68=""),"",IFERROR(VLOOKUP($C68,'Parameter'!$D$5:$G$104,4,FALSE),""))</f>
        <v/>
      </c>
      <c r="M68" s="25">
        <f>IF(OR($A68="",$J68="",$K68=""),"",IFERROR($J68/$K68*100,""))</f>
        <v/>
      </c>
      <c r="N68" s="23" t="n"/>
      <c r="O68" s="9">
        <f>IF($A68="","",IF(OR($C68="",$D68="",$G68="",$N68=""),"Eingaben prüfen",IF(OR($H68="",$I68="",$K68="",$L68=""),"Stammdaten prüfen",IF(OR($J68&gt;'Parameter'!$B$10,$M68&gt;'Parameter'!$B$11),"Manuell prüfen","Unauffällig"))))</f>
        <v/>
      </c>
    </row>
    <row r="69">
      <c r="A69" s="17" t="n"/>
      <c r="B69" s="31" t="n"/>
      <c r="C69" s="17" t="n"/>
      <c r="D69" s="17" t="n"/>
      <c r="E69" s="17" t="n"/>
      <c r="F69" s="17" t="n"/>
      <c r="G69" s="19" t="n"/>
      <c r="H69" s="20">
        <f>IF(OR($A69="",$D69=""),"",IFERROR(VLOOKUP($D69,'Parameter'!$I$5:$L$104,3,FALSE),""))</f>
        <v/>
      </c>
      <c r="I69" s="21">
        <f>IF(OR($A69="",$D69=""),"",IFERROR(VLOOKUP($D69,'Parameter'!$I$5:$L$104,4,FALSE),""))</f>
        <v/>
      </c>
      <c r="J69" s="21">
        <f>IF(OR($A69="",$G69="",$I69=""),"",IFERROR($G69*$I69,""))</f>
        <v/>
      </c>
      <c r="K69" s="32">
        <f>IF(OR($A69="",$C69=""),"",IFERROR(VLOOKUP($C69,'Parameter'!$D$5:$G$104,3,FALSE),""))</f>
        <v/>
      </c>
      <c r="L69" s="13">
        <f>IF(OR($A69="",$C69=""),"",IFERROR(VLOOKUP($C69,'Parameter'!$D$5:$G$104,4,FALSE),""))</f>
        <v/>
      </c>
      <c r="M69" s="21">
        <f>IF(OR($A69="",$J69="",$K69=""),"",IFERROR($J69/$K69*100,""))</f>
        <v/>
      </c>
      <c r="N69" s="23" t="n"/>
      <c r="O69" s="13">
        <f>IF($A69="","",IF(OR($C69="",$D69="",$G69="",$N69=""),"Eingaben prüfen",IF(OR($H69="",$I69="",$K69="",$L69=""),"Stammdaten prüfen",IF(OR($J69&gt;'Parameter'!$B$10,$M69&gt;'Parameter'!$B$11),"Manuell prüfen","Unauffällig"))))</f>
        <v/>
      </c>
    </row>
    <row r="70">
      <c r="A70" s="17" t="n"/>
      <c r="B70" s="31" t="n"/>
      <c r="C70" s="17" t="n"/>
      <c r="D70" s="17" t="n"/>
      <c r="E70" s="17" t="n"/>
      <c r="F70" s="17" t="n"/>
      <c r="G70" s="19" t="n"/>
      <c r="H70" s="24">
        <f>IF(OR($A70="",$D70=""),"",IFERROR(VLOOKUP($D70,'Parameter'!$I$5:$L$104,3,FALSE),""))</f>
        <v/>
      </c>
      <c r="I70" s="25">
        <f>IF(OR($A70="",$D70=""),"",IFERROR(VLOOKUP($D70,'Parameter'!$I$5:$L$104,4,FALSE),""))</f>
        <v/>
      </c>
      <c r="J70" s="25">
        <f>IF(OR($A70="",$G70="",$I70=""),"",IFERROR($G70*$I70,""))</f>
        <v/>
      </c>
      <c r="K70" s="33">
        <f>IF(OR($A70="",$C70=""),"",IFERROR(VLOOKUP($C70,'Parameter'!$D$5:$G$104,3,FALSE),""))</f>
        <v/>
      </c>
      <c r="L70" s="9">
        <f>IF(OR($A70="",$C70=""),"",IFERROR(VLOOKUP($C70,'Parameter'!$D$5:$G$104,4,FALSE),""))</f>
        <v/>
      </c>
      <c r="M70" s="25">
        <f>IF(OR($A70="",$J70="",$K70=""),"",IFERROR($J70/$K70*100,""))</f>
        <v/>
      </c>
      <c r="N70" s="23" t="n"/>
      <c r="O70" s="9">
        <f>IF($A70="","",IF(OR($C70="",$D70="",$G70="",$N70=""),"Eingaben prüfen",IF(OR($H70="",$I70="",$K70="",$L70=""),"Stammdaten prüfen",IF(OR($J70&gt;'Parameter'!$B$10,$M70&gt;'Parameter'!$B$11),"Manuell prüfen","Unauffällig"))))</f>
        <v/>
      </c>
    </row>
    <row r="71">
      <c r="A71" s="17" t="n"/>
      <c r="B71" s="31" t="n"/>
      <c r="C71" s="17" t="n"/>
      <c r="D71" s="17" t="n"/>
      <c r="E71" s="17" t="n"/>
      <c r="F71" s="17" t="n"/>
      <c r="G71" s="19" t="n"/>
      <c r="H71" s="20">
        <f>IF(OR($A71="",$D71=""),"",IFERROR(VLOOKUP($D71,'Parameter'!$I$5:$L$104,3,FALSE),""))</f>
        <v/>
      </c>
      <c r="I71" s="21">
        <f>IF(OR($A71="",$D71=""),"",IFERROR(VLOOKUP($D71,'Parameter'!$I$5:$L$104,4,FALSE),""))</f>
        <v/>
      </c>
      <c r="J71" s="21">
        <f>IF(OR($A71="",$G71="",$I71=""),"",IFERROR($G71*$I71,""))</f>
        <v/>
      </c>
      <c r="K71" s="32">
        <f>IF(OR($A71="",$C71=""),"",IFERROR(VLOOKUP($C71,'Parameter'!$D$5:$G$104,3,FALSE),""))</f>
        <v/>
      </c>
      <c r="L71" s="13">
        <f>IF(OR($A71="",$C71=""),"",IFERROR(VLOOKUP($C71,'Parameter'!$D$5:$G$104,4,FALSE),""))</f>
        <v/>
      </c>
      <c r="M71" s="21">
        <f>IF(OR($A71="",$J71="",$K71=""),"",IFERROR($J71/$K71*100,""))</f>
        <v/>
      </c>
      <c r="N71" s="23" t="n"/>
      <c r="O71" s="13">
        <f>IF($A71="","",IF(OR($C71="",$D71="",$G71="",$N71=""),"Eingaben prüfen",IF(OR($H71="",$I71="",$K71="",$L71=""),"Stammdaten prüfen",IF(OR($J71&gt;'Parameter'!$B$10,$M71&gt;'Parameter'!$B$11),"Manuell prüfen","Unauffällig"))))</f>
        <v/>
      </c>
    </row>
    <row r="72">
      <c r="A72" s="17" t="n"/>
      <c r="B72" s="31" t="n"/>
      <c r="C72" s="17" t="n"/>
      <c r="D72" s="17" t="n"/>
      <c r="E72" s="17" t="n"/>
      <c r="F72" s="17" t="n"/>
      <c r="G72" s="19" t="n"/>
      <c r="H72" s="24">
        <f>IF(OR($A72="",$D72=""),"",IFERROR(VLOOKUP($D72,'Parameter'!$I$5:$L$104,3,FALSE),""))</f>
        <v/>
      </c>
      <c r="I72" s="25">
        <f>IF(OR($A72="",$D72=""),"",IFERROR(VLOOKUP($D72,'Parameter'!$I$5:$L$104,4,FALSE),""))</f>
        <v/>
      </c>
      <c r="J72" s="25">
        <f>IF(OR($A72="",$G72="",$I72=""),"",IFERROR($G72*$I72,""))</f>
        <v/>
      </c>
      <c r="K72" s="33">
        <f>IF(OR($A72="",$C72=""),"",IFERROR(VLOOKUP($C72,'Parameter'!$D$5:$G$104,3,FALSE),""))</f>
        <v/>
      </c>
      <c r="L72" s="9">
        <f>IF(OR($A72="",$C72=""),"",IFERROR(VLOOKUP($C72,'Parameter'!$D$5:$G$104,4,FALSE),""))</f>
        <v/>
      </c>
      <c r="M72" s="25">
        <f>IF(OR($A72="",$J72="",$K72=""),"",IFERROR($J72/$K72*100,""))</f>
        <v/>
      </c>
      <c r="N72" s="23" t="n"/>
      <c r="O72" s="9">
        <f>IF($A72="","",IF(OR($C72="",$D72="",$G72="",$N72=""),"Eingaben prüfen",IF(OR($H72="",$I72="",$K72="",$L72=""),"Stammdaten prüfen",IF(OR($J72&gt;'Parameter'!$B$10,$M72&gt;'Parameter'!$B$11),"Manuell prüfen","Unauffällig"))))</f>
        <v/>
      </c>
    </row>
    <row r="73">
      <c r="A73" s="17" t="n"/>
      <c r="B73" s="31" t="n"/>
      <c r="C73" s="17" t="n"/>
      <c r="D73" s="17" t="n"/>
      <c r="E73" s="17" t="n"/>
      <c r="F73" s="17" t="n"/>
      <c r="G73" s="19" t="n"/>
      <c r="H73" s="20">
        <f>IF(OR($A73="",$D73=""),"",IFERROR(VLOOKUP($D73,'Parameter'!$I$5:$L$104,3,FALSE),""))</f>
        <v/>
      </c>
      <c r="I73" s="21">
        <f>IF(OR($A73="",$D73=""),"",IFERROR(VLOOKUP($D73,'Parameter'!$I$5:$L$104,4,FALSE),""))</f>
        <v/>
      </c>
      <c r="J73" s="21">
        <f>IF(OR($A73="",$G73="",$I73=""),"",IFERROR($G73*$I73,""))</f>
        <v/>
      </c>
      <c r="K73" s="32">
        <f>IF(OR($A73="",$C73=""),"",IFERROR(VLOOKUP($C73,'Parameter'!$D$5:$G$104,3,FALSE),""))</f>
        <v/>
      </c>
      <c r="L73" s="13">
        <f>IF(OR($A73="",$C73=""),"",IFERROR(VLOOKUP($C73,'Parameter'!$D$5:$G$104,4,FALSE),""))</f>
        <v/>
      </c>
      <c r="M73" s="21">
        <f>IF(OR($A73="",$J73="",$K73=""),"",IFERROR($J73/$K73*100,""))</f>
        <v/>
      </c>
      <c r="N73" s="23" t="n"/>
      <c r="O73" s="13">
        <f>IF($A73="","",IF(OR($C73="",$D73="",$G73="",$N73=""),"Eingaben prüfen",IF(OR($H73="",$I73="",$K73="",$L73=""),"Stammdaten prüfen",IF(OR($J73&gt;'Parameter'!$B$10,$M73&gt;'Parameter'!$B$11),"Manuell prüfen","Unauffällig"))))</f>
        <v/>
      </c>
    </row>
    <row r="74">
      <c r="A74" s="17" t="n"/>
      <c r="B74" s="31" t="n"/>
      <c r="C74" s="17" t="n"/>
      <c r="D74" s="17" t="n"/>
      <c r="E74" s="17" t="n"/>
      <c r="F74" s="17" t="n"/>
      <c r="G74" s="19" t="n"/>
      <c r="H74" s="24">
        <f>IF(OR($A74="",$D74=""),"",IFERROR(VLOOKUP($D74,'Parameter'!$I$5:$L$104,3,FALSE),""))</f>
        <v/>
      </c>
      <c r="I74" s="25">
        <f>IF(OR($A74="",$D74=""),"",IFERROR(VLOOKUP($D74,'Parameter'!$I$5:$L$104,4,FALSE),""))</f>
        <v/>
      </c>
      <c r="J74" s="25">
        <f>IF(OR($A74="",$G74="",$I74=""),"",IFERROR($G74*$I74,""))</f>
        <v/>
      </c>
      <c r="K74" s="33">
        <f>IF(OR($A74="",$C74=""),"",IFERROR(VLOOKUP($C74,'Parameter'!$D$5:$G$104,3,FALSE),""))</f>
        <v/>
      </c>
      <c r="L74" s="9">
        <f>IF(OR($A74="",$C74=""),"",IFERROR(VLOOKUP($C74,'Parameter'!$D$5:$G$104,4,FALSE),""))</f>
        <v/>
      </c>
      <c r="M74" s="25">
        <f>IF(OR($A74="",$J74="",$K74=""),"",IFERROR($J74/$K74*100,""))</f>
        <v/>
      </c>
      <c r="N74" s="23" t="n"/>
      <c r="O74" s="9">
        <f>IF($A74="","",IF(OR($C74="",$D74="",$G74="",$N74=""),"Eingaben prüfen",IF(OR($H74="",$I74="",$K74="",$L74=""),"Stammdaten prüfen",IF(OR($J74&gt;'Parameter'!$B$10,$M74&gt;'Parameter'!$B$11),"Manuell prüfen","Unauffällig"))))</f>
        <v/>
      </c>
    </row>
    <row r="75">
      <c r="A75" s="17" t="n"/>
      <c r="B75" s="31" t="n"/>
      <c r="C75" s="17" t="n"/>
      <c r="D75" s="17" t="n"/>
      <c r="E75" s="17" t="n"/>
      <c r="F75" s="17" t="n"/>
      <c r="G75" s="19" t="n"/>
      <c r="H75" s="20">
        <f>IF(OR($A75="",$D75=""),"",IFERROR(VLOOKUP($D75,'Parameter'!$I$5:$L$104,3,FALSE),""))</f>
        <v/>
      </c>
      <c r="I75" s="21">
        <f>IF(OR($A75="",$D75=""),"",IFERROR(VLOOKUP($D75,'Parameter'!$I$5:$L$104,4,FALSE),""))</f>
        <v/>
      </c>
      <c r="J75" s="21">
        <f>IF(OR($A75="",$G75="",$I75=""),"",IFERROR($G75*$I75,""))</f>
        <v/>
      </c>
      <c r="K75" s="32">
        <f>IF(OR($A75="",$C75=""),"",IFERROR(VLOOKUP($C75,'Parameter'!$D$5:$G$104,3,FALSE),""))</f>
        <v/>
      </c>
      <c r="L75" s="13">
        <f>IF(OR($A75="",$C75=""),"",IFERROR(VLOOKUP($C75,'Parameter'!$D$5:$G$104,4,FALSE),""))</f>
        <v/>
      </c>
      <c r="M75" s="21">
        <f>IF(OR($A75="",$J75="",$K75=""),"",IFERROR($J75/$K75*100,""))</f>
        <v/>
      </c>
      <c r="N75" s="23" t="n"/>
      <c r="O75" s="13">
        <f>IF($A75="","",IF(OR($C75="",$D75="",$G75="",$N75=""),"Eingaben prüfen",IF(OR($H75="",$I75="",$K75="",$L75=""),"Stammdaten prüfen",IF(OR($J75&gt;'Parameter'!$B$10,$M75&gt;'Parameter'!$B$11),"Manuell prüfen","Unauffällig"))))</f>
        <v/>
      </c>
    </row>
    <row r="76">
      <c r="A76" s="17" t="n"/>
      <c r="B76" s="31" t="n"/>
      <c r="C76" s="17" t="n"/>
      <c r="D76" s="17" t="n"/>
      <c r="E76" s="17" t="n"/>
      <c r="F76" s="17" t="n"/>
      <c r="G76" s="19" t="n"/>
      <c r="H76" s="24">
        <f>IF(OR($A76="",$D76=""),"",IFERROR(VLOOKUP($D76,'Parameter'!$I$5:$L$104,3,FALSE),""))</f>
        <v/>
      </c>
      <c r="I76" s="25">
        <f>IF(OR($A76="",$D76=""),"",IFERROR(VLOOKUP($D76,'Parameter'!$I$5:$L$104,4,FALSE),""))</f>
        <v/>
      </c>
      <c r="J76" s="25">
        <f>IF(OR($A76="",$G76="",$I76=""),"",IFERROR($G76*$I76,""))</f>
        <v/>
      </c>
      <c r="K76" s="33">
        <f>IF(OR($A76="",$C76=""),"",IFERROR(VLOOKUP($C76,'Parameter'!$D$5:$G$104,3,FALSE),""))</f>
        <v/>
      </c>
      <c r="L76" s="9">
        <f>IF(OR($A76="",$C76=""),"",IFERROR(VLOOKUP($C76,'Parameter'!$D$5:$G$104,4,FALSE),""))</f>
        <v/>
      </c>
      <c r="M76" s="25">
        <f>IF(OR($A76="",$J76="",$K76=""),"",IFERROR($J76/$K76*100,""))</f>
        <v/>
      </c>
      <c r="N76" s="23" t="n"/>
      <c r="O76" s="9">
        <f>IF($A76="","",IF(OR($C76="",$D76="",$G76="",$N76=""),"Eingaben prüfen",IF(OR($H76="",$I76="",$K76="",$L76=""),"Stammdaten prüfen",IF(OR($J76&gt;'Parameter'!$B$10,$M76&gt;'Parameter'!$B$11),"Manuell prüfen","Unauffällig"))))</f>
        <v/>
      </c>
    </row>
    <row r="77">
      <c r="A77" s="17" t="n"/>
      <c r="B77" s="31" t="n"/>
      <c r="C77" s="17" t="n"/>
      <c r="D77" s="17" t="n"/>
      <c r="E77" s="17" t="n"/>
      <c r="F77" s="17" t="n"/>
      <c r="G77" s="19" t="n"/>
      <c r="H77" s="20">
        <f>IF(OR($A77="",$D77=""),"",IFERROR(VLOOKUP($D77,'Parameter'!$I$5:$L$104,3,FALSE),""))</f>
        <v/>
      </c>
      <c r="I77" s="21">
        <f>IF(OR($A77="",$D77=""),"",IFERROR(VLOOKUP($D77,'Parameter'!$I$5:$L$104,4,FALSE),""))</f>
        <v/>
      </c>
      <c r="J77" s="21">
        <f>IF(OR($A77="",$G77="",$I77=""),"",IFERROR($G77*$I77,""))</f>
        <v/>
      </c>
      <c r="K77" s="32">
        <f>IF(OR($A77="",$C77=""),"",IFERROR(VLOOKUP($C77,'Parameter'!$D$5:$G$104,3,FALSE),""))</f>
        <v/>
      </c>
      <c r="L77" s="13">
        <f>IF(OR($A77="",$C77=""),"",IFERROR(VLOOKUP($C77,'Parameter'!$D$5:$G$104,4,FALSE),""))</f>
        <v/>
      </c>
      <c r="M77" s="21">
        <f>IF(OR($A77="",$J77="",$K77=""),"",IFERROR($J77/$K77*100,""))</f>
        <v/>
      </c>
      <c r="N77" s="23" t="n"/>
      <c r="O77" s="13">
        <f>IF($A77="","",IF(OR($C77="",$D77="",$G77="",$N77=""),"Eingaben prüfen",IF(OR($H77="",$I77="",$K77="",$L77=""),"Stammdaten prüfen",IF(OR($J77&gt;'Parameter'!$B$10,$M77&gt;'Parameter'!$B$11),"Manuell prüfen","Unauffällig"))))</f>
        <v/>
      </c>
    </row>
    <row r="78">
      <c r="A78" s="17" t="n"/>
      <c r="B78" s="31" t="n"/>
      <c r="C78" s="17" t="n"/>
      <c r="D78" s="17" t="n"/>
      <c r="E78" s="17" t="n"/>
      <c r="F78" s="17" t="n"/>
      <c r="G78" s="19" t="n"/>
      <c r="H78" s="24">
        <f>IF(OR($A78="",$D78=""),"",IFERROR(VLOOKUP($D78,'Parameter'!$I$5:$L$104,3,FALSE),""))</f>
        <v/>
      </c>
      <c r="I78" s="25">
        <f>IF(OR($A78="",$D78=""),"",IFERROR(VLOOKUP($D78,'Parameter'!$I$5:$L$104,4,FALSE),""))</f>
        <v/>
      </c>
      <c r="J78" s="25">
        <f>IF(OR($A78="",$G78="",$I78=""),"",IFERROR($G78*$I78,""))</f>
        <v/>
      </c>
      <c r="K78" s="33">
        <f>IF(OR($A78="",$C78=""),"",IFERROR(VLOOKUP($C78,'Parameter'!$D$5:$G$104,3,FALSE),""))</f>
        <v/>
      </c>
      <c r="L78" s="9">
        <f>IF(OR($A78="",$C78=""),"",IFERROR(VLOOKUP($C78,'Parameter'!$D$5:$G$104,4,FALSE),""))</f>
        <v/>
      </c>
      <c r="M78" s="25">
        <f>IF(OR($A78="",$J78="",$K78=""),"",IFERROR($J78/$K78*100,""))</f>
        <v/>
      </c>
      <c r="N78" s="23" t="n"/>
      <c r="O78" s="9">
        <f>IF($A78="","",IF(OR($C78="",$D78="",$G78="",$N78=""),"Eingaben prüfen",IF(OR($H78="",$I78="",$K78="",$L78=""),"Stammdaten prüfen",IF(OR($J78&gt;'Parameter'!$B$10,$M78&gt;'Parameter'!$B$11),"Manuell prüfen","Unauffällig"))))</f>
        <v/>
      </c>
    </row>
    <row r="79">
      <c r="A79" s="17" t="n"/>
      <c r="B79" s="31" t="n"/>
      <c r="C79" s="17" t="n"/>
      <c r="D79" s="17" t="n"/>
      <c r="E79" s="17" t="n"/>
      <c r="F79" s="17" t="n"/>
      <c r="G79" s="19" t="n"/>
      <c r="H79" s="20">
        <f>IF(OR($A79="",$D79=""),"",IFERROR(VLOOKUP($D79,'Parameter'!$I$5:$L$104,3,FALSE),""))</f>
        <v/>
      </c>
      <c r="I79" s="21">
        <f>IF(OR($A79="",$D79=""),"",IFERROR(VLOOKUP($D79,'Parameter'!$I$5:$L$104,4,FALSE),""))</f>
        <v/>
      </c>
      <c r="J79" s="21">
        <f>IF(OR($A79="",$G79="",$I79=""),"",IFERROR($G79*$I79,""))</f>
        <v/>
      </c>
      <c r="K79" s="32">
        <f>IF(OR($A79="",$C79=""),"",IFERROR(VLOOKUP($C79,'Parameter'!$D$5:$G$104,3,FALSE),""))</f>
        <v/>
      </c>
      <c r="L79" s="13">
        <f>IF(OR($A79="",$C79=""),"",IFERROR(VLOOKUP($C79,'Parameter'!$D$5:$G$104,4,FALSE),""))</f>
        <v/>
      </c>
      <c r="M79" s="21">
        <f>IF(OR($A79="",$J79="",$K79=""),"",IFERROR($J79/$K79*100,""))</f>
        <v/>
      </c>
      <c r="N79" s="23" t="n"/>
      <c r="O79" s="13">
        <f>IF($A79="","",IF(OR($C79="",$D79="",$G79="",$N79=""),"Eingaben prüfen",IF(OR($H79="",$I79="",$K79="",$L79=""),"Stammdaten prüfen",IF(OR($J79&gt;'Parameter'!$B$10,$M79&gt;'Parameter'!$B$11),"Manuell prüfen","Unauffällig"))))</f>
        <v/>
      </c>
    </row>
    <row r="80">
      <c r="A80" s="17" t="n"/>
      <c r="B80" s="31" t="n"/>
      <c r="C80" s="17" t="n"/>
      <c r="D80" s="17" t="n"/>
      <c r="E80" s="17" t="n"/>
      <c r="F80" s="17" t="n"/>
      <c r="G80" s="19" t="n"/>
      <c r="H80" s="24">
        <f>IF(OR($A80="",$D80=""),"",IFERROR(VLOOKUP($D80,'Parameter'!$I$5:$L$104,3,FALSE),""))</f>
        <v/>
      </c>
      <c r="I80" s="25">
        <f>IF(OR($A80="",$D80=""),"",IFERROR(VLOOKUP($D80,'Parameter'!$I$5:$L$104,4,FALSE),""))</f>
        <v/>
      </c>
      <c r="J80" s="25">
        <f>IF(OR($A80="",$G80="",$I80=""),"",IFERROR($G80*$I80,""))</f>
        <v/>
      </c>
      <c r="K80" s="33">
        <f>IF(OR($A80="",$C80=""),"",IFERROR(VLOOKUP($C80,'Parameter'!$D$5:$G$104,3,FALSE),""))</f>
        <v/>
      </c>
      <c r="L80" s="9">
        <f>IF(OR($A80="",$C80=""),"",IFERROR(VLOOKUP($C80,'Parameter'!$D$5:$G$104,4,FALSE),""))</f>
        <v/>
      </c>
      <c r="M80" s="25">
        <f>IF(OR($A80="",$J80="",$K80=""),"",IFERROR($J80/$K80*100,""))</f>
        <v/>
      </c>
      <c r="N80" s="23" t="n"/>
      <c r="O80" s="9">
        <f>IF($A80="","",IF(OR($C80="",$D80="",$G80="",$N80=""),"Eingaben prüfen",IF(OR($H80="",$I80="",$K80="",$L80=""),"Stammdaten prüfen",IF(OR($J80&gt;'Parameter'!$B$10,$M80&gt;'Parameter'!$B$11),"Manuell prüfen","Unauffällig"))))</f>
        <v/>
      </c>
    </row>
    <row r="81">
      <c r="A81" s="17" t="n"/>
      <c r="B81" s="31" t="n"/>
      <c r="C81" s="17" t="n"/>
      <c r="D81" s="17" t="n"/>
      <c r="E81" s="17" t="n"/>
      <c r="F81" s="17" t="n"/>
      <c r="G81" s="19" t="n"/>
      <c r="H81" s="20">
        <f>IF(OR($A81="",$D81=""),"",IFERROR(VLOOKUP($D81,'Parameter'!$I$5:$L$104,3,FALSE),""))</f>
        <v/>
      </c>
      <c r="I81" s="21">
        <f>IF(OR($A81="",$D81=""),"",IFERROR(VLOOKUP($D81,'Parameter'!$I$5:$L$104,4,FALSE),""))</f>
        <v/>
      </c>
      <c r="J81" s="21">
        <f>IF(OR($A81="",$G81="",$I81=""),"",IFERROR($G81*$I81,""))</f>
        <v/>
      </c>
      <c r="K81" s="32">
        <f>IF(OR($A81="",$C81=""),"",IFERROR(VLOOKUP($C81,'Parameter'!$D$5:$G$104,3,FALSE),""))</f>
        <v/>
      </c>
      <c r="L81" s="13">
        <f>IF(OR($A81="",$C81=""),"",IFERROR(VLOOKUP($C81,'Parameter'!$D$5:$G$104,4,FALSE),""))</f>
        <v/>
      </c>
      <c r="M81" s="21">
        <f>IF(OR($A81="",$J81="",$K81=""),"",IFERROR($J81/$K81*100,""))</f>
        <v/>
      </c>
      <c r="N81" s="23" t="n"/>
      <c r="O81" s="13">
        <f>IF($A81="","",IF(OR($C81="",$D81="",$G81="",$N81=""),"Eingaben prüfen",IF(OR($H81="",$I81="",$K81="",$L81=""),"Stammdaten prüfen",IF(OR($J81&gt;'Parameter'!$B$10,$M81&gt;'Parameter'!$B$11),"Manuell prüfen","Unauffällig"))))</f>
        <v/>
      </c>
    </row>
    <row r="82">
      <c r="A82" s="17" t="n"/>
      <c r="B82" s="31" t="n"/>
      <c r="C82" s="17" t="n"/>
      <c r="D82" s="17" t="n"/>
      <c r="E82" s="17" t="n"/>
      <c r="F82" s="17" t="n"/>
      <c r="G82" s="19" t="n"/>
      <c r="H82" s="24">
        <f>IF(OR($A82="",$D82=""),"",IFERROR(VLOOKUP($D82,'Parameter'!$I$5:$L$104,3,FALSE),""))</f>
        <v/>
      </c>
      <c r="I82" s="25">
        <f>IF(OR($A82="",$D82=""),"",IFERROR(VLOOKUP($D82,'Parameter'!$I$5:$L$104,4,FALSE),""))</f>
        <v/>
      </c>
      <c r="J82" s="25">
        <f>IF(OR($A82="",$G82="",$I82=""),"",IFERROR($G82*$I82,""))</f>
        <v/>
      </c>
      <c r="K82" s="33">
        <f>IF(OR($A82="",$C82=""),"",IFERROR(VLOOKUP($C82,'Parameter'!$D$5:$G$104,3,FALSE),""))</f>
        <v/>
      </c>
      <c r="L82" s="9">
        <f>IF(OR($A82="",$C82=""),"",IFERROR(VLOOKUP($C82,'Parameter'!$D$5:$G$104,4,FALSE),""))</f>
        <v/>
      </c>
      <c r="M82" s="25">
        <f>IF(OR($A82="",$J82="",$K82=""),"",IFERROR($J82/$K82*100,""))</f>
        <v/>
      </c>
      <c r="N82" s="23" t="n"/>
      <c r="O82" s="9">
        <f>IF($A82="","",IF(OR($C82="",$D82="",$G82="",$N82=""),"Eingaben prüfen",IF(OR($H82="",$I82="",$K82="",$L82=""),"Stammdaten prüfen",IF(OR($J82&gt;'Parameter'!$B$10,$M82&gt;'Parameter'!$B$11),"Manuell prüfen","Unauffällig"))))</f>
        <v/>
      </c>
    </row>
    <row r="83">
      <c r="A83" s="17" t="n"/>
      <c r="B83" s="31" t="n"/>
      <c r="C83" s="17" t="n"/>
      <c r="D83" s="17" t="n"/>
      <c r="E83" s="17" t="n"/>
      <c r="F83" s="17" t="n"/>
      <c r="G83" s="19" t="n"/>
      <c r="H83" s="20">
        <f>IF(OR($A83="",$D83=""),"",IFERROR(VLOOKUP($D83,'Parameter'!$I$5:$L$104,3,FALSE),""))</f>
        <v/>
      </c>
      <c r="I83" s="21">
        <f>IF(OR($A83="",$D83=""),"",IFERROR(VLOOKUP($D83,'Parameter'!$I$5:$L$104,4,FALSE),""))</f>
        <v/>
      </c>
      <c r="J83" s="21">
        <f>IF(OR($A83="",$G83="",$I83=""),"",IFERROR($G83*$I83,""))</f>
        <v/>
      </c>
      <c r="K83" s="32">
        <f>IF(OR($A83="",$C83=""),"",IFERROR(VLOOKUP($C83,'Parameter'!$D$5:$G$104,3,FALSE),""))</f>
        <v/>
      </c>
      <c r="L83" s="13">
        <f>IF(OR($A83="",$C83=""),"",IFERROR(VLOOKUP($C83,'Parameter'!$D$5:$G$104,4,FALSE),""))</f>
        <v/>
      </c>
      <c r="M83" s="21">
        <f>IF(OR($A83="",$J83="",$K83=""),"",IFERROR($J83/$K83*100,""))</f>
        <v/>
      </c>
      <c r="N83" s="23" t="n"/>
      <c r="O83" s="13">
        <f>IF($A83="","",IF(OR($C83="",$D83="",$G83="",$N83=""),"Eingaben prüfen",IF(OR($H83="",$I83="",$K83="",$L83=""),"Stammdaten prüfen",IF(OR($J83&gt;'Parameter'!$B$10,$M83&gt;'Parameter'!$B$11),"Manuell prüfen","Unauffällig"))))</f>
        <v/>
      </c>
    </row>
    <row r="84">
      <c r="A84" s="17" t="n"/>
      <c r="B84" s="31" t="n"/>
      <c r="C84" s="17" t="n"/>
      <c r="D84" s="17" t="n"/>
      <c r="E84" s="17" t="n"/>
      <c r="F84" s="17" t="n"/>
      <c r="G84" s="19" t="n"/>
      <c r="H84" s="24">
        <f>IF(OR($A84="",$D84=""),"",IFERROR(VLOOKUP($D84,'Parameter'!$I$5:$L$104,3,FALSE),""))</f>
        <v/>
      </c>
      <c r="I84" s="25">
        <f>IF(OR($A84="",$D84=""),"",IFERROR(VLOOKUP($D84,'Parameter'!$I$5:$L$104,4,FALSE),""))</f>
        <v/>
      </c>
      <c r="J84" s="25">
        <f>IF(OR($A84="",$G84="",$I84=""),"",IFERROR($G84*$I84,""))</f>
        <v/>
      </c>
      <c r="K84" s="33">
        <f>IF(OR($A84="",$C84=""),"",IFERROR(VLOOKUP($C84,'Parameter'!$D$5:$G$104,3,FALSE),""))</f>
        <v/>
      </c>
      <c r="L84" s="9">
        <f>IF(OR($A84="",$C84=""),"",IFERROR(VLOOKUP($C84,'Parameter'!$D$5:$G$104,4,FALSE),""))</f>
        <v/>
      </c>
      <c r="M84" s="25">
        <f>IF(OR($A84="",$J84="",$K84=""),"",IFERROR($J84/$K84*100,""))</f>
        <v/>
      </c>
      <c r="N84" s="23" t="n"/>
      <c r="O84" s="9">
        <f>IF($A84="","",IF(OR($C84="",$D84="",$G84="",$N84=""),"Eingaben prüfen",IF(OR($H84="",$I84="",$K84="",$L84=""),"Stammdaten prüfen",IF(OR($J84&gt;'Parameter'!$B$10,$M84&gt;'Parameter'!$B$11),"Manuell prüfen","Unauffällig"))))</f>
        <v/>
      </c>
    </row>
    <row r="85">
      <c r="A85" s="17" t="n"/>
      <c r="B85" s="31" t="n"/>
      <c r="C85" s="17" t="n"/>
      <c r="D85" s="17" t="n"/>
      <c r="E85" s="17" t="n"/>
      <c r="F85" s="17" t="n"/>
      <c r="G85" s="19" t="n"/>
      <c r="H85" s="20">
        <f>IF(OR($A85="",$D85=""),"",IFERROR(VLOOKUP($D85,'Parameter'!$I$5:$L$104,3,FALSE),""))</f>
        <v/>
      </c>
      <c r="I85" s="21">
        <f>IF(OR($A85="",$D85=""),"",IFERROR(VLOOKUP($D85,'Parameter'!$I$5:$L$104,4,FALSE),""))</f>
        <v/>
      </c>
      <c r="J85" s="21">
        <f>IF(OR($A85="",$G85="",$I85=""),"",IFERROR($G85*$I85,""))</f>
        <v/>
      </c>
      <c r="K85" s="32">
        <f>IF(OR($A85="",$C85=""),"",IFERROR(VLOOKUP($C85,'Parameter'!$D$5:$G$104,3,FALSE),""))</f>
        <v/>
      </c>
      <c r="L85" s="13">
        <f>IF(OR($A85="",$C85=""),"",IFERROR(VLOOKUP($C85,'Parameter'!$D$5:$G$104,4,FALSE),""))</f>
        <v/>
      </c>
      <c r="M85" s="21">
        <f>IF(OR($A85="",$J85="",$K85=""),"",IFERROR($J85/$K85*100,""))</f>
        <v/>
      </c>
      <c r="N85" s="23" t="n"/>
      <c r="O85" s="13">
        <f>IF($A85="","",IF(OR($C85="",$D85="",$G85="",$N85=""),"Eingaben prüfen",IF(OR($H85="",$I85="",$K85="",$L85=""),"Stammdaten prüfen",IF(OR($J85&gt;'Parameter'!$B$10,$M85&gt;'Parameter'!$B$11),"Manuell prüfen","Unauffällig"))))</f>
        <v/>
      </c>
    </row>
    <row r="86">
      <c r="A86" s="17" t="n"/>
      <c r="B86" s="31" t="n"/>
      <c r="C86" s="17" t="n"/>
      <c r="D86" s="17" t="n"/>
      <c r="E86" s="17" t="n"/>
      <c r="F86" s="17" t="n"/>
      <c r="G86" s="19" t="n"/>
      <c r="H86" s="24">
        <f>IF(OR($A86="",$D86=""),"",IFERROR(VLOOKUP($D86,'Parameter'!$I$5:$L$104,3,FALSE),""))</f>
        <v/>
      </c>
      <c r="I86" s="25">
        <f>IF(OR($A86="",$D86=""),"",IFERROR(VLOOKUP($D86,'Parameter'!$I$5:$L$104,4,FALSE),""))</f>
        <v/>
      </c>
      <c r="J86" s="25">
        <f>IF(OR($A86="",$G86="",$I86=""),"",IFERROR($G86*$I86,""))</f>
        <v/>
      </c>
      <c r="K86" s="33">
        <f>IF(OR($A86="",$C86=""),"",IFERROR(VLOOKUP($C86,'Parameter'!$D$5:$G$104,3,FALSE),""))</f>
        <v/>
      </c>
      <c r="L86" s="9">
        <f>IF(OR($A86="",$C86=""),"",IFERROR(VLOOKUP($C86,'Parameter'!$D$5:$G$104,4,FALSE),""))</f>
        <v/>
      </c>
      <c r="M86" s="25">
        <f>IF(OR($A86="",$J86="",$K86=""),"",IFERROR($J86/$K86*100,""))</f>
        <v/>
      </c>
      <c r="N86" s="23" t="n"/>
      <c r="O86" s="9">
        <f>IF($A86="","",IF(OR($C86="",$D86="",$G86="",$N86=""),"Eingaben prüfen",IF(OR($H86="",$I86="",$K86="",$L86=""),"Stammdaten prüfen",IF(OR($J86&gt;'Parameter'!$B$10,$M86&gt;'Parameter'!$B$11),"Manuell prüfen","Unauffällig"))))</f>
        <v/>
      </c>
    </row>
    <row r="87">
      <c r="A87" s="17" t="n"/>
      <c r="B87" s="31" t="n"/>
      <c r="C87" s="17" t="n"/>
      <c r="D87" s="17" t="n"/>
      <c r="E87" s="17" t="n"/>
      <c r="F87" s="17" t="n"/>
      <c r="G87" s="19" t="n"/>
      <c r="H87" s="20">
        <f>IF(OR($A87="",$D87=""),"",IFERROR(VLOOKUP($D87,'Parameter'!$I$5:$L$104,3,FALSE),""))</f>
        <v/>
      </c>
      <c r="I87" s="21">
        <f>IF(OR($A87="",$D87=""),"",IFERROR(VLOOKUP($D87,'Parameter'!$I$5:$L$104,4,FALSE),""))</f>
        <v/>
      </c>
      <c r="J87" s="21">
        <f>IF(OR($A87="",$G87="",$I87=""),"",IFERROR($G87*$I87,""))</f>
        <v/>
      </c>
      <c r="K87" s="32">
        <f>IF(OR($A87="",$C87=""),"",IFERROR(VLOOKUP($C87,'Parameter'!$D$5:$G$104,3,FALSE),""))</f>
        <v/>
      </c>
      <c r="L87" s="13">
        <f>IF(OR($A87="",$C87=""),"",IFERROR(VLOOKUP($C87,'Parameter'!$D$5:$G$104,4,FALSE),""))</f>
        <v/>
      </c>
      <c r="M87" s="21">
        <f>IF(OR($A87="",$J87="",$K87=""),"",IFERROR($J87/$K87*100,""))</f>
        <v/>
      </c>
      <c r="N87" s="23" t="n"/>
      <c r="O87" s="13">
        <f>IF($A87="","",IF(OR($C87="",$D87="",$G87="",$N87=""),"Eingaben prüfen",IF(OR($H87="",$I87="",$K87="",$L87=""),"Stammdaten prüfen",IF(OR($J87&gt;'Parameter'!$B$10,$M87&gt;'Parameter'!$B$11),"Manuell prüfen","Unauffällig"))))</f>
        <v/>
      </c>
    </row>
    <row r="88">
      <c r="A88" s="17" t="n"/>
      <c r="B88" s="31" t="n"/>
      <c r="C88" s="17" t="n"/>
      <c r="D88" s="17" t="n"/>
      <c r="E88" s="17" t="n"/>
      <c r="F88" s="17" t="n"/>
      <c r="G88" s="19" t="n"/>
      <c r="H88" s="24">
        <f>IF(OR($A88="",$D88=""),"",IFERROR(VLOOKUP($D88,'Parameter'!$I$5:$L$104,3,FALSE),""))</f>
        <v/>
      </c>
      <c r="I88" s="25">
        <f>IF(OR($A88="",$D88=""),"",IFERROR(VLOOKUP($D88,'Parameter'!$I$5:$L$104,4,FALSE),""))</f>
        <v/>
      </c>
      <c r="J88" s="25">
        <f>IF(OR($A88="",$G88="",$I88=""),"",IFERROR($G88*$I88,""))</f>
        <v/>
      </c>
      <c r="K88" s="33">
        <f>IF(OR($A88="",$C88=""),"",IFERROR(VLOOKUP($C88,'Parameter'!$D$5:$G$104,3,FALSE),""))</f>
        <v/>
      </c>
      <c r="L88" s="9">
        <f>IF(OR($A88="",$C88=""),"",IFERROR(VLOOKUP($C88,'Parameter'!$D$5:$G$104,4,FALSE),""))</f>
        <v/>
      </c>
      <c r="M88" s="25">
        <f>IF(OR($A88="",$J88="",$K88=""),"",IFERROR($J88/$K88*100,""))</f>
        <v/>
      </c>
      <c r="N88" s="23" t="n"/>
      <c r="O88" s="9">
        <f>IF($A88="","",IF(OR($C88="",$D88="",$G88="",$N88=""),"Eingaben prüfen",IF(OR($H88="",$I88="",$K88="",$L88=""),"Stammdaten prüfen",IF(OR($J88&gt;'Parameter'!$B$10,$M88&gt;'Parameter'!$B$11),"Manuell prüfen","Unauffällig"))))</f>
        <v/>
      </c>
    </row>
    <row r="89">
      <c r="A89" s="17" t="n"/>
      <c r="B89" s="31" t="n"/>
      <c r="C89" s="17" t="n"/>
      <c r="D89" s="17" t="n"/>
      <c r="E89" s="17" t="n"/>
      <c r="F89" s="17" t="n"/>
      <c r="G89" s="19" t="n"/>
      <c r="H89" s="20">
        <f>IF(OR($A89="",$D89=""),"",IFERROR(VLOOKUP($D89,'Parameter'!$I$5:$L$104,3,FALSE),""))</f>
        <v/>
      </c>
      <c r="I89" s="21">
        <f>IF(OR($A89="",$D89=""),"",IFERROR(VLOOKUP($D89,'Parameter'!$I$5:$L$104,4,FALSE),""))</f>
        <v/>
      </c>
      <c r="J89" s="21">
        <f>IF(OR($A89="",$G89="",$I89=""),"",IFERROR($G89*$I89,""))</f>
        <v/>
      </c>
      <c r="K89" s="32">
        <f>IF(OR($A89="",$C89=""),"",IFERROR(VLOOKUP($C89,'Parameter'!$D$5:$G$104,3,FALSE),""))</f>
        <v/>
      </c>
      <c r="L89" s="13">
        <f>IF(OR($A89="",$C89=""),"",IFERROR(VLOOKUP($C89,'Parameter'!$D$5:$G$104,4,FALSE),""))</f>
        <v/>
      </c>
      <c r="M89" s="21">
        <f>IF(OR($A89="",$J89="",$K89=""),"",IFERROR($J89/$K89*100,""))</f>
        <v/>
      </c>
      <c r="N89" s="23" t="n"/>
      <c r="O89" s="13">
        <f>IF($A89="","",IF(OR($C89="",$D89="",$G89="",$N89=""),"Eingaben prüfen",IF(OR($H89="",$I89="",$K89="",$L89=""),"Stammdaten prüfen",IF(OR($J89&gt;'Parameter'!$B$10,$M89&gt;'Parameter'!$B$11),"Manuell prüfen","Unauffällig"))))</f>
        <v/>
      </c>
    </row>
    <row r="90">
      <c r="A90" s="17" t="n"/>
      <c r="B90" s="31" t="n"/>
      <c r="C90" s="17" t="n"/>
      <c r="D90" s="17" t="n"/>
      <c r="E90" s="17" t="n"/>
      <c r="F90" s="17" t="n"/>
      <c r="G90" s="19" t="n"/>
      <c r="H90" s="24">
        <f>IF(OR($A90="",$D90=""),"",IFERROR(VLOOKUP($D90,'Parameter'!$I$5:$L$104,3,FALSE),""))</f>
        <v/>
      </c>
      <c r="I90" s="25">
        <f>IF(OR($A90="",$D90=""),"",IFERROR(VLOOKUP($D90,'Parameter'!$I$5:$L$104,4,FALSE),""))</f>
        <v/>
      </c>
      <c r="J90" s="25">
        <f>IF(OR($A90="",$G90="",$I90=""),"",IFERROR($G90*$I90,""))</f>
        <v/>
      </c>
      <c r="K90" s="33">
        <f>IF(OR($A90="",$C90=""),"",IFERROR(VLOOKUP($C90,'Parameter'!$D$5:$G$104,3,FALSE),""))</f>
        <v/>
      </c>
      <c r="L90" s="9">
        <f>IF(OR($A90="",$C90=""),"",IFERROR(VLOOKUP($C90,'Parameter'!$D$5:$G$104,4,FALSE),""))</f>
        <v/>
      </c>
      <c r="M90" s="25">
        <f>IF(OR($A90="",$J90="",$K90=""),"",IFERROR($J90/$K90*100,""))</f>
        <v/>
      </c>
      <c r="N90" s="23" t="n"/>
      <c r="O90" s="9">
        <f>IF($A90="","",IF(OR($C90="",$D90="",$G90="",$N90=""),"Eingaben prüfen",IF(OR($H90="",$I90="",$K90="",$L90=""),"Stammdaten prüfen",IF(OR($J90&gt;'Parameter'!$B$10,$M90&gt;'Parameter'!$B$11),"Manuell prüfen","Unauffällig"))))</f>
        <v/>
      </c>
    </row>
    <row r="91">
      <c r="A91" s="17" t="n"/>
      <c r="B91" s="31" t="n"/>
      <c r="C91" s="17" t="n"/>
      <c r="D91" s="17" t="n"/>
      <c r="E91" s="17" t="n"/>
      <c r="F91" s="17" t="n"/>
      <c r="G91" s="19" t="n"/>
      <c r="H91" s="20">
        <f>IF(OR($A91="",$D91=""),"",IFERROR(VLOOKUP($D91,'Parameter'!$I$5:$L$104,3,FALSE),""))</f>
        <v/>
      </c>
      <c r="I91" s="21">
        <f>IF(OR($A91="",$D91=""),"",IFERROR(VLOOKUP($D91,'Parameter'!$I$5:$L$104,4,FALSE),""))</f>
        <v/>
      </c>
      <c r="J91" s="21">
        <f>IF(OR($A91="",$G91="",$I91=""),"",IFERROR($G91*$I91,""))</f>
        <v/>
      </c>
      <c r="K91" s="32">
        <f>IF(OR($A91="",$C91=""),"",IFERROR(VLOOKUP($C91,'Parameter'!$D$5:$G$104,3,FALSE),""))</f>
        <v/>
      </c>
      <c r="L91" s="13">
        <f>IF(OR($A91="",$C91=""),"",IFERROR(VLOOKUP($C91,'Parameter'!$D$5:$G$104,4,FALSE),""))</f>
        <v/>
      </c>
      <c r="M91" s="21">
        <f>IF(OR($A91="",$J91="",$K91=""),"",IFERROR($J91/$K91*100,""))</f>
        <v/>
      </c>
      <c r="N91" s="23" t="n"/>
      <c r="O91" s="13">
        <f>IF($A91="","",IF(OR($C91="",$D91="",$G91="",$N91=""),"Eingaben prüfen",IF(OR($H91="",$I91="",$K91="",$L91=""),"Stammdaten prüfen",IF(OR($J91&gt;'Parameter'!$B$10,$M91&gt;'Parameter'!$B$11),"Manuell prüfen","Unauffällig"))))</f>
        <v/>
      </c>
    </row>
    <row r="92">
      <c r="A92" s="17" t="n"/>
      <c r="B92" s="31" t="n"/>
      <c r="C92" s="17" t="n"/>
      <c r="D92" s="17" t="n"/>
      <c r="E92" s="17" t="n"/>
      <c r="F92" s="17" t="n"/>
      <c r="G92" s="19" t="n"/>
      <c r="H92" s="24">
        <f>IF(OR($A92="",$D92=""),"",IFERROR(VLOOKUP($D92,'Parameter'!$I$5:$L$104,3,FALSE),""))</f>
        <v/>
      </c>
      <c r="I92" s="25">
        <f>IF(OR($A92="",$D92=""),"",IFERROR(VLOOKUP($D92,'Parameter'!$I$5:$L$104,4,FALSE),""))</f>
        <v/>
      </c>
      <c r="J92" s="25">
        <f>IF(OR($A92="",$G92="",$I92=""),"",IFERROR($G92*$I92,""))</f>
        <v/>
      </c>
      <c r="K92" s="33">
        <f>IF(OR($A92="",$C92=""),"",IFERROR(VLOOKUP($C92,'Parameter'!$D$5:$G$104,3,FALSE),""))</f>
        <v/>
      </c>
      <c r="L92" s="9">
        <f>IF(OR($A92="",$C92=""),"",IFERROR(VLOOKUP($C92,'Parameter'!$D$5:$G$104,4,FALSE),""))</f>
        <v/>
      </c>
      <c r="M92" s="25">
        <f>IF(OR($A92="",$J92="",$K92=""),"",IFERROR($J92/$K92*100,""))</f>
        <v/>
      </c>
      <c r="N92" s="23" t="n"/>
      <c r="O92" s="9">
        <f>IF($A92="","",IF(OR($C92="",$D92="",$G92="",$N92=""),"Eingaben prüfen",IF(OR($H92="",$I92="",$K92="",$L92=""),"Stammdaten prüfen",IF(OR($J92&gt;'Parameter'!$B$10,$M92&gt;'Parameter'!$B$11),"Manuell prüfen","Unauffällig"))))</f>
        <v/>
      </c>
    </row>
    <row r="93">
      <c r="A93" s="17" t="n"/>
      <c r="B93" s="31" t="n"/>
      <c r="C93" s="17" t="n"/>
      <c r="D93" s="17" t="n"/>
      <c r="E93" s="17" t="n"/>
      <c r="F93" s="17" t="n"/>
      <c r="G93" s="19" t="n"/>
      <c r="H93" s="20">
        <f>IF(OR($A93="",$D93=""),"",IFERROR(VLOOKUP($D93,'Parameter'!$I$5:$L$104,3,FALSE),""))</f>
        <v/>
      </c>
      <c r="I93" s="21">
        <f>IF(OR($A93="",$D93=""),"",IFERROR(VLOOKUP($D93,'Parameter'!$I$5:$L$104,4,FALSE),""))</f>
        <v/>
      </c>
      <c r="J93" s="21">
        <f>IF(OR($A93="",$G93="",$I93=""),"",IFERROR($G93*$I93,""))</f>
        <v/>
      </c>
      <c r="K93" s="32">
        <f>IF(OR($A93="",$C93=""),"",IFERROR(VLOOKUP($C93,'Parameter'!$D$5:$G$104,3,FALSE),""))</f>
        <v/>
      </c>
      <c r="L93" s="13">
        <f>IF(OR($A93="",$C93=""),"",IFERROR(VLOOKUP($C93,'Parameter'!$D$5:$G$104,4,FALSE),""))</f>
        <v/>
      </c>
      <c r="M93" s="21">
        <f>IF(OR($A93="",$J93="",$K93=""),"",IFERROR($J93/$K93*100,""))</f>
        <v/>
      </c>
      <c r="N93" s="23" t="n"/>
      <c r="O93" s="13">
        <f>IF($A93="","",IF(OR($C93="",$D93="",$G93="",$N93=""),"Eingaben prüfen",IF(OR($H93="",$I93="",$K93="",$L93=""),"Stammdaten prüfen",IF(OR($J93&gt;'Parameter'!$B$10,$M93&gt;'Parameter'!$B$11),"Manuell prüfen","Unauffällig"))))</f>
        <v/>
      </c>
    </row>
    <row r="94">
      <c r="A94" s="17" t="n"/>
      <c r="B94" s="31" t="n"/>
      <c r="C94" s="17" t="n"/>
      <c r="D94" s="17" t="n"/>
      <c r="E94" s="17" t="n"/>
      <c r="F94" s="17" t="n"/>
      <c r="G94" s="19" t="n"/>
      <c r="H94" s="24">
        <f>IF(OR($A94="",$D94=""),"",IFERROR(VLOOKUP($D94,'Parameter'!$I$5:$L$104,3,FALSE),""))</f>
        <v/>
      </c>
      <c r="I94" s="25">
        <f>IF(OR($A94="",$D94=""),"",IFERROR(VLOOKUP($D94,'Parameter'!$I$5:$L$104,4,FALSE),""))</f>
        <v/>
      </c>
      <c r="J94" s="25">
        <f>IF(OR($A94="",$G94="",$I94=""),"",IFERROR($G94*$I94,""))</f>
        <v/>
      </c>
      <c r="K94" s="33">
        <f>IF(OR($A94="",$C94=""),"",IFERROR(VLOOKUP($C94,'Parameter'!$D$5:$G$104,3,FALSE),""))</f>
        <v/>
      </c>
      <c r="L94" s="9">
        <f>IF(OR($A94="",$C94=""),"",IFERROR(VLOOKUP($C94,'Parameter'!$D$5:$G$104,4,FALSE),""))</f>
        <v/>
      </c>
      <c r="M94" s="25">
        <f>IF(OR($A94="",$J94="",$K94=""),"",IFERROR($J94/$K94*100,""))</f>
        <v/>
      </c>
      <c r="N94" s="23" t="n"/>
      <c r="O94" s="9">
        <f>IF($A94="","",IF(OR($C94="",$D94="",$G94="",$N94=""),"Eingaben prüfen",IF(OR($H94="",$I94="",$K94="",$L94=""),"Stammdaten prüfen",IF(OR($J94&gt;'Parameter'!$B$10,$M94&gt;'Parameter'!$B$11),"Manuell prüfen","Unauffällig"))))</f>
        <v/>
      </c>
    </row>
    <row r="95">
      <c r="A95" s="17" t="n"/>
      <c r="B95" s="31" t="n"/>
      <c r="C95" s="17" t="n"/>
      <c r="D95" s="17" t="n"/>
      <c r="E95" s="17" t="n"/>
      <c r="F95" s="17" t="n"/>
      <c r="G95" s="19" t="n"/>
      <c r="H95" s="20">
        <f>IF(OR($A95="",$D95=""),"",IFERROR(VLOOKUP($D95,'Parameter'!$I$5:$L$104,3,FALSE),""))</f>
        <v/>
      </c>
      <c r="I95" s="21">
        <f>IF(OR($A95="",$D95=""),"",IFERROR(VLOOKUP($D95,'Parameter'!$I$5:$L$104,4,FALSE),""))</f>
        <v/>
      </c>
      <c r="J95" s="21">
        <f>IF(OR($A95="",$G95="",$I95=""),"",IFERROR($G95*$I95,""))</f>
        <v/>
      </c>
      <c r="K95" s="32">
        <f>IF(OR($A95="",$C95=""),"",IFERROR(VLOOKUP($C95,'Parameter'!$D$5:$G$104,3,FALSE),""))</f>
        <v/>
      </c>
      <c r="L95" s="13">
        <f>IF(OR($A95="",$C95=""),"",IFERROR(VLOOKUP($C95,'Parameter'!$D$5:$G$104,4,FALSE),""))</f>
        <v/>
      </c>
      <c r="M95" s="21">
        <f>IF(OR($A95="",$J95="",$K95=""),"",IFERROR($J95/$K95*100,""))</f>
        <v/>
      </c>
      <c r="N95" s="23" t="n"/>
      <c r="O95" s="13">
        <f>IF($A95="","",IF(OR($C95="",$D95="",$G95="",$N95=""),"Eingaben prüfen",IF(OR($H95="",$I95="",$K95="",$L95=""),"Stammdaten prüfen",IF(OR($J95&gt;'Parameter'!$B$10,$M95&gt;'Parameter'!$B$11),"Manuell prüfen","Unauffällig"))))</f>
        <v/>
      </c>
    </row>
    <row r="96">
      <c r="A96" s="17" t="n"/>
      <c r="B96" s="31" t="n"/>
      <c r="C96" s="17" t="n"/>
      <c r="D96" s="17" t="n"/>
      <c r="E96" s="17" t="n"/>
      <c r="F96" s="17" t="n"/>
      <c r="G96" s="19" t="n"/>
      <c r="H96" s="24">
        <f>IF(OR($A96="",$D96=""),"",IFERROR(VLOOKUP($D96,'Parameter'!$I$5:$L$104,3,FALSE),""))</f>
        <v/>
      </c>
      <c r="I96" s="25">
        <f>IF(OR($A96="",$D96=""),"",IFERROR(VLOOKUP($D96,'Parameter'!$I$5:$L$104,4,FALSE),""))</f>
        <v/>
      </c>
      <c r="J96" s="25">
        <f>IF(OR($A96="",$G96="",$I96=""),"",IFERROR($G96*$I96,""))</f>
        <v/>
      </c>
      <c r="K96" s="33">
        <f>IF(OR($A96="",$C96=""),"",IFERROR(VLOOKUP($C96,'Parameter'!$D$5:$G$104,3,FALSE),""))</f>
        <v/>
      </c>
      <c r="L96" s="9">
        <f>IF(OR($A96="",$C96=""),"",IFERROR(VLOOKUP($C96,'Parameter'!$D$5:$G$104,4,FALSE),""))</f>
        <v/>
      </c>
      <c r="M96" s="25">
        <f>IF(OR($A96="",$J96="",$K96=""),"",IFERROR($J96/$K96*100,""))</f>
        <v/>
      </c>
      <c r="N96" s="23" t="n"/>
      <c r="O96" s="9">
        <f>IF($A96="","",IF(OR($C96="",$D96="",$G96="",$N96=""),"Eingaben prüfen",IF(OR($H96="",$I96="",$K96="",$L96=""),"Stammdaten prüfen",IF(OR($J96&gt;'Parameter'!$B$10,$M96&gt;'Parameter'!$B$11),"Manuell prüfen","Unauffällig"))))</f>
        <v/>
      </c>
    </row>
    <row r="97">
      <c r="A97" s="17" t="n"/>
      <c r="B97" s="31" t="n"/>
      <c r="C97" s="17" t="n"/>
      <c r="D97" s="17" t="n"/>
      <c r="E97" s="17" t="n"/>
      <c r="F97" s="17" t="n"/>
      <c r="G97" s="19" t="n"/>
      <c r="H97" s="20">
        <f>IF(OR($A97="",$D97=""),"",IFERROR(VLOOKUP($D97,'Parameter'!$I$5:$L$104,3,FALSE),""))</f>
        <v/>
      </c>
      <c r="I97" s="21">
        <f>IF(OR($A97="",$D97=""),"",IFERROR(VLOOKUP($D97,'Parameter'!$I$5:$L$104,4,FALSE),""))</f>
        <v/>
      </c>
      <c r="J97" s="21">
        <f>IF(OR($A97="",$G97="",$I97=""),"",IFERROR($G97*$I97,""))</f>
        <v/>
      </c>
      <c r="K97" s="32">
        <f>IF(OR($A97="",$C97=""),"",IFERROR(VLOOKUP($C97,'Parameter'!$D$5:$G$104,3,FALSE),""))</f>
        <v/>
      </c>
      <c r="L97" s="13">
        <f>IF(OR($A97="",$C97=""),"",IFERROR(VLOOKUP($C97,'Parameter'!$D$5:$G$104,4,FALSE),""))</f>
        <v/>
      </c>
      <c r="M97" s="21">
        <f>IF(OR($A97="",$J97="",$K97=""),"",IFERROR($J97/$K97*100,""))</f>
        <v/>
      </c>
      <c r="N97" s="23" t="n"/>
      <c r="O97" s="13">
        <f>IF($A97="","",IF(OR($C97="",$D97="",$G97="",$N97=""),"Eingaben prüfen",IF(OR($H97="",$I97="",$K97="",$L97=""),"Stammdaten prüfen",IF(OR($J97&gt;'Parameter'!$B$10,$M97&gt;'Parameter'!$B$11),"Manuell prüfen","Unauffällig"))))</f>
        <v/>
      </c>
    </row>
    <row r="98">
      <c r="A98" s="17" t="n"/>
      <c r="B98" s="31" t="n"/>
      <c r="C98" s="17" t="n"/>
      <c r="D98" s="17" t="n"/>
      <c r="E98" s="17" t="n"/>
      <c r="F98" s="17" t="n"/>
      <c r="G98" s="19" t="n"/>
      <c r="H98" s="24">
        <f>IF(OR($A98="",$D98=""),"",IFERROR(VLOOKUP($D98,'Parameter'!$I$5:$L$104,3,FALSE),""))</f>
        <v/>
      </c>
      <c r="I98" s="25">
        <f>IF(OR($A98="",$D98=""),"",IFERROR(VLOOKUP($D98,'Parameter'!$I$5:$L$104,4,FALSE),""))</f>
        <v/>
      </c>
      <c r="J98" s="25">
        <f>IF(OR($A98="",$G98="",$I98=""),"",IFERROR($G98*$I98,""))</f>
        <v/>
      </c>
      <c r="K98" s="33">
        <f>IF(OR($A98="",$C98=""),"",IFERROR(VLOOKUP($C98,'Parameter'!$D$5:$G$104,3,FALSE),""))</f>
        <v/>
      </c>
      <c r="L98" s="9">
        <f>IF(OR($A98="",$C98=""),"",IFERROR(VLOOKUP($C98,'Parameter'!$D$5:$G$104,4,FALSE),""))</f>
        <v/>
      </c>
      <c r="M98" s="25">
        <f>IF(OR($A98="",$J98="",$K98=""),"",IFERROR($J98/$K98*100,""))</f>
        <v/>
      </c>
      <c r="N98" s="23" t="n"/>
      <c r="O98" s="9">
        <f>IF($A98="","",IF(OR($C98="",$D98="",$G98="",$N98=""),"Eingaben prüfen",IF(OR($H98="",$I98="",$K98="",$L98=""),"Stammdaten prüfen",IF(OR($J98&gt;'Parameter'!$B$10,$M98&gt;'Parameter'!$B$11),"Manuell prüfen","Unauffällig"))))</f>
        <v/>
      </c>
    </row>
    <row r="99">
      <c r="A99" s="17" t="n"/>
      <c r="B99" s="31" t="n"/>
      <c r="C99" s="17" t="n"/>
      <c r="D99" s="17" t="n"/>
      <c r="E99" s="17" t="n"/>
      <c r="F99" s="17" t="n"/>
      <c r="G99" s="19" t="n"/>
      <c r="H99" s="20">
        <f>IF(OR($A99="",$D99=""),"",IFERROR(VLOOKUP($D99,'Parameter'!$I$5:$L$104,3,FALSE),""))</f>
        <v/>
      </c>
      <c r="I99" s="21">
        <f>IF(OR($A99="",$D99=""),"",IFERROR(VLOOKUP($D99,'Parameter'!$I$5:$L$104,4,FALSE),""))</f>
        <v/>
      </c>
      <c r="J99" s="21">
        <f>IF(OR($A99="",$G99="",$I99=""),"",IFERROR($G99*$I99,""))</f>
        <v/>
      </c>
      <c r="K99" s="32">
        <f>IF(OR($A99="",$C99=""),"",IFERROR(VLOOKUP($C99,'Parameter'!$D$5:$G$104,3,FALSE),""))</f>
        <v/>
      </c>
      <c r="L99" s="13">
        <f>IF(OR($A99="",$C99=""),"",IFERROR(VLOOKUP($C99,'Parameter'!$D$5:$G$104,4,FALSE),""))</f>
        <v/>
      </c>
      <c r="M99" s="21">
        <f>IF(OR($A99="",$J99="",$K99=""),"",IFERROR($J99/$K99*100,""))</f>
        <v/>
      </c>
      <c r="N99" s="23" t="n"/>
      <c r="O99" s="13">
        <f>IF($A99="","",IF(OR($C99="",$D99="",$G99="",$N99=""),"Eingaben prüfen",IF(OR($H99="",$I99="",$K99="",$L99=""),"Stammdaten prüfen",IF(OR($J99&gt;'Parameter'!$B$10,$M99&gt;'Parameter'!$B$11),"Manuell prüfen","Unauffällig"))))</f>
        <v/>
      </c>
    </row>
    <row r="100">
      <c r="A100" s="17" t="n"/>
      <c r="B100" s="31" t="n"/>
      <c r="C100" s="17" t="n"/>
      <c r="D100" s="17" t="n"/>
      <c r="E100" s="17" t="n"/>
      <c r="F100" s="17" t="n"/>
      <c r="G100" s="19" t="n"/>
      <c r="H100" s="24">
        <f>IF(OR($A100="",$D100=""),"",IFERROR(VLOOKUP($D100,'Parameter'!$I$5:$L$104,3,FALSE),""))</f>
        <v/>
      </c>
      <c r="I100" s="25">
        <f>IF(OR($A100="",$D100=""),"",IFERROR(VLOOKUP($D100,'Parameter'!$I$5:$L$104,4,FALSE),""))</f>
        <v/>
      </c>
      <c r="J100" s="25">
        <f>IF(OR($A100="",$G100="",$I100=""),"",IFERROR($G100*$I100,""))</f>
        <v/>
      </c>
      <c r="K100" s="33">
        <f>IF(OR($A100="",$C100=""),"",IFERROR(VLOOKUP($C100,'Parameter'!$D$5:$G$104,3,FALSE),""))</f>
        <v/>
      </c>
      <c r="L100" s="9">
        <f>IF(OR($A100="",$C100=""),"",IFERROR(VLOOKUP($C100,'Parameter'!$D$5:$G$104,4,FALSE),""))</f>
        <v/>
      </c>
      <c r="M100" s="25">
        <f>IF(OR($A100="",$J100="",$K100=""),"",IFERROR($J100/$K100*100,""))</f>
        <v/>
      </c>
      <c r="N100" s="23" t="n"/>
      <c r="O100" s="9">
        <f>IF($A100="","",IF(OR($C100="",$D100="",$G100="",$N100=""),"Eingaben prüfen",IF(OR($H100="",$I100="",$K100="",$L100=""),"Stammdaten prüfen",IF(OR($J100&gt;'Parameter'!$B$10,$M100&gt;'Parameter'!$B$11),"Manuell prüfen","Unauffällig"))))</f>
        <v/>
      </c>
    </row>
    <row r="101">
      <c r="A101" s="17" t="n"/>
      <c r="B101" s="31" t="n"/>
      <c r="C101" s="17" t="n"/>
      <c r="D101" s="17" t="n"/>
      <c r="E101" s="17" t="n"/>
      <c r="F101" s="17" t="n"/>
      <c r="G101" s="19" t="n"/>
      <c r="H101" s="20">
        <f>IF(OR($A101="",$D101=""),"",IFERROR(VLOOKUP($D101,'Parameter'!$I$5:$L$104,3,FALSE),""))</f>
        <v/>
      </c>
      <c r="I101" s="21">
        <f>IF(OR($A101="",$D101=""),"",IFERROR(VLOOKUP($D101,'Parameter'!$I$5:$L$104,4,FALSE),""))</f>
        <v/>
      </c>
      <c r="J101" s="21">
        <f>IF(OR($A101="",$G101="",$I101=""),"",IFERROR($G101*$I101,""))</f>
        <v/>
      </c>
      <c r="K101" s="32">
        <f>IF(OR($A101="",$C101=""),"",IFERROR(VLOOKUP($C101,'Parameter'!$D$5:$G$104,3,FALSE),""))</f>
        <v/>
      </c>
      <c r="L101" s="13">
        <f>IF(OR($A101="",$C101=""),"",IFERROR(VLOOKUP($C101,'Parameter'!$D$5:$G$104,4,FALSE),""))</f>
        <v/>
      </c>
      <c r="M101" s="21">
        <f>IF(OR($A101="",$J101="",$K101=""),"",IFERROR($J101/$K101*100,""))</f>
        <v/>
      </c>
      <c r="N101" s="23" t="n"/>
      <c r="O101" s="13">
        <f>IF($A101="","",IF(OR($C101="",$D101="",$G101="",$N101=""),"Eingaben prüfen",IF(OR($H101="",$I101="",$K101="",$L101=""),"Stammdaten prüfen",IF(OR($J101&gt;'Parameter'!$B$10,$M101&gt;'Parameter'!$B$11),"Manuell prüfen","Unauffällig"))))</f>
        <v/>
      </c>
    </row>
    <row r="102">
      <c r="A102" s="17" t="n"/>
      <c r="B102" s="31" t="n"/>
      <c r="C102" s="17" t="n"/>
      <c r="D102" s="17" t="n"/>
      <c r="E102" s="17" t="n"/>
      <c r="F102" s="17" t="n"/>
      <c r="G102" s="19" t="n"/>
      <c r="H102" s="24">
        <f>IF(OR($A102="",$D102=""),"",IFERROR(VLOOKUP($D102,'Parameter'!$I$5:$L$104,3,FALSE),""))</f>
        <v/>
      </c>
      <c r="I102" s="25">
        <f>IF(OR($A102="",$D102=""),"",IFERROR(VLOOKUP($D102,'Parameter'!$I$5:$L$104,4,FALSE),""))</f>
        <v/>
      </c>
      <c r="J102" s="25">
        <f>IF(OR($A102="",$G102="",$I102=""),"",IFERROR($G102*$I102,""))</f>
        <v/>
      </c>
      <c r="K102" s="33">
        <f>IF(OR($A102="",$C102=""),"",IFERROR(VLOOKUP($C102,'Parameter'!$D$5:$G$104,3,FALSE),""))</f>
        <v/>
      </c>
      <c r="L102" s="9">
        <f>IF(OR($A102="",$C102=""),"",IFERROR(VLOOKUP($C102,'Parameter'!$D$5:$G$104,4,FALSE),""))</f>
        <v/>
      </c>
      <c r="M102" s="25">
        <f>IF(OR($A102="",$J102="",$K102=""),"",IFERROR($J102/$K102*100,""))</f>
        <v/>
      </c>
      <c r="N102" s="23" t="n"/>
      <c r="O102" s="9">
        <f>IF($A102="","",IF(OR($C102="",$D102="",$G102="",$N102=""),"Eingaben prüfen",IF(OR($H102="",$I102="",$K102="",$L102=""),"Stammdaten prüfen",IF(OR($J102&gt;'Parameter'!$B$10,$M102&gt;'Parameter'!$B$11),"Manuell prüfen","Unauffällig"))))</f>
        <v/>
      </c>
    </row>
    <row r="103">
      <c r="A103" s="17" t="n"/>
      <c r="B103" s="31" t="n"/>
      <c r="C103" s="17" t="n"/>
      <c r="D103" s="17" t="n"/>
      <c r="E103" s="17" t="n"/>
      <c r="F103" s="17" t="n"/>
      <c r="G103" s="19" t="n"/>
      <c r="H103" s="20">
        <f>IF(OR($A103="",$D103=""),"",IFERROR(VLOOKUP($D103,'Parameter'!$I$5:$L$104,3,FALSE),""))</f>
        <v/>
      </c>
      <c r="I103" s="21">
        <f>IF(OR($A103="",$D103=""),"",IFERROR(VLOOKUP($D103,'Parameter'!$I$5:$L$104,4,FALSE),""))</f>
        <v/>
      </c>
      <c r="J103" s="21">
        <f>IF(OR($A103="",$G103="",$I103=""),"",IFERROR($G103*$I103,""))</f>
        <v/>
      </c>
      <c r="K103" s="32">
        <f>IF(OR($A103="",$C103=""),"",IFERROR(VLOOKUP($C103,'Parameter'!$D$5:$G$104,3,FALSE),""))</f>
        <v/>
      </c>
      <c r="L103" s="13">
        <f>IF(OR($A103="",$C103=""),"",IFERROR(VLOOKUP($C103,'Parameter'!$D$5:$G$104,4,FALSE),""))</f>
        <v/>
      </c>
      <c r="M103" s="21">
        <f>IF(OR($A103="",$J103="",$K103=""),"",IFERROR($J103/$K103*100,""))</f>
        <v/>
      </c>
      <c r="N103" s="23" t="n"/>
      <c r="O103" s="13">
        <f>IF($A103="","",IF(OR($C103="",$D103="",$G103="",$N103=""),"Eingaben prüfen",IF(OR($H103="",$I103="",$K103="",$L103=""),"Stammdaten prüfen",IF(OR($J103&gt;'Parameter'!$B$10,$M103&gt;'Parameter'!$B$11),"Manuell prüfen","Unauffällig"))))</f>
        <v/>
      </c>
    </row>
    <row r="104">
      <c r="A104" s="17" t="n"/>
      <c r="B104" s="31" t="n"/>
      <c r="C104" s="17" t="n"/>
      <c r="D104" s="17" t="n"/>
      <c r="E104" s="17" t="n"/>
      <c r="F104" s="17" t="n"/>
      <c r="G104" s="19" t="n"/>
      <c r="H104" s="24">
        <f>IF(OR($A104="",$D104=""),"",IFERROR(VLOOKUP($D104,'Parameter'!$I$5:$L$104,3,FALSE),""))</f>
        <v/>
      </c>
      <c r="I104" s="25">
        <f>IF(OR($A104="",$D104=""),"",IFERROR(VLOOKUP($D104,'Parameter'!$I$5:$L$104,4,FALSE),""))</f>
        <v/>
      </c>
      <c r="J104" s="25">
        <f>IF(OR($A104="",$G104="",$I104=""),"",IFERROR($G104*$I104,""))</f>
        <v/>
      </c>
      <c r="K104" s="33">
        <f>IF(OR($A104="",$C104=""),"",IFERROR(VLOOKUP($C104,'Parameter'!$D$5:$G$104,3,FALSE),""))</f>
        <v/>
      </c>
      <c r="L104" s="9">
        <f>IF(OR($A104="",$C104=""),"",IFERROR(VLOOKUP($C104,'Parameter'!$D$5:$G$104,4,FALSE),""))</f>
        <v/>
      </c>
      <c r="M104" s="25">
        <f>IF(OR($A104="",$J104="",$K104=""),"",IFERROR($J104/$K104*100,""))</f>
        <v/>
      </c>
      <c r="N104" s="23" t="n"/>
      <c r="O104" s="9">
        <f>IF($A104="","",IF(OR($C104="",$D104="",$G104="",$N104=""),"Eingaben prüfen",IF(OR($H104="",$I104="",$K104="",$L104=""),"Stammdaten prüfen",IF(OR($J104&gt;'Parameter'!$B$10,$M104&gt;'Parameter'!$B$11),"Manuell prüfen","Unauffällig"))))</f>
        <v/>
      </c>
    </row>
  </sheetData>
  <autoFilter ref="A4:O104"/>
  <mergeCells count="1">
    <mergeCell ref="A1:O1"/>
  </mergeCells>
  <conditionalFormatting sqref="A5:A104">
    <cfRule type="expression" priority="1" dxfId="1" stopIfTrue="1">
      <formula>AND($A5&lt;&gt;"",COUNTIF($A$5:$A$104,$A5)&gt;1)</formula>
    </cfRule>
  </conditionalFormatting>
  <conditionalFormatting sqref="C5:C104">
    <cfRule type="expression" priority="2" dxfId="1" stopIfTrue="1">
      <formula>AND($C5&lt;&gt;"",$K5="")</formula>
    </cfRule>
  </conditionalFormatting>
  <conditionalFormatting sqref="D5:D104">
    <cfRule type="expression" priority="3" dxfId="1" stopIfTrue="1">
      <formula>AND($D5&lt;&gt;"",$H5="")</formula>
    </cfRule>
  </conditionalFormatting>
  <conditionalFormatting sqref="N5:N104">
    <cfRule type="expression" priority="4" dxfId="0" stopIfTrue="1">
      <formula>$N5="Gebucht"</formula>
    </cfRule>
    <cfRule type="expression" priority="5" dxfId="1" stopIfTrue="1">
      <formula>OR($N5="Erfasst",$N5="Geprüft")</formula>
    </cfRule>
  </conditionalFormatting>
  <conditionalFormatting sqref="O5:O104">
    <cfRule type="expression" priority="6" dxfId="1" stopIfTrue="1">
      <formula>RIGHT($O5,6)="prüfen"</formula>
    </cfRule>
    <cfRule type="expression" priority="7" dxfId="0" stopIfTrue="1">
      <formula>$O5="Unauffällig"</formula>
    </cfRule>
  </conditionalFormatting>
  <dataValidations count="3">
    <dataValidation sqref="B5:B104" showDropDown="0" showInputMessage="1" showErrorMessage="1" allowBlank="0" errorTitle="Datum prüfen" error="Bitte ein gültiges Datum innerhalb der letzten zwei Kalenderjahre eingeben." promptTitle="Verbrauchsdatum" prompt="Datum im Format TT.MM.JJJJ eingeben." type="date" operator="between">
      <formula1>DATE(YEAR(TODAY())-2,1,1)</formula1>
      <formula2>TODAY()</formula2>
    </dataValidation>
    <dataValidation sqref="G5:G104" showDropDown="0" showInputMessage="1" showErrorMessage="1" allowBlank="0" errorTitle="Menge prüfen" error="Die Menge muss größer als 0 sein." promptTitle="Verbrauchsmenge" prompt="Eine positive Zahl in der zum Material hinterlegten Einheit eingeben." type="decimal" operator="greaterThan">
      <formula1>0</formula1>
    </dataValidation>
    <dataValidation sqref="N5:N104" showDropDown="0" showInputMessage="1" showErrorMessage="1" allowBlank="0" errorTitle="Status prüfen" error="Bitte Erfasst, Geprüft oder Gebucht auswählen." promptTitle="Bearbeitungsstatus" prompt="Der Status wird manuell gepflegt." type="list">
      <formula1>"Erfasst,Geprüft,Gebucht"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 fitToPage="1"/>
  </sheetPr>
  <dimension ref="A1:L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" customWidth="1" min="3" max="3"/>
    <col width="14" customWidth="1" min="4" max="4"/>
    <col width="29" customWidth="1" min="5" max="5"/>
    <col width="15" customWidth="1" min="6" max="6"/>
    <col width="21" customWidth="1" min="7" max="7"/>
    <col width="3" customWidth="1" min="8" max="8"/>
    <col width="14" customWidth="1" min="9" max="9"/>
    <col width="25" customWidth="1" min="10" max="10"/>
    <col width="13" customWidth="1" min="11" max="11"/>
    <col width="16" customWidth="1" min="12" max="12"/>
  </cols>
  <sheetData>
    <row r="1" ht="28" customHeight="1">
      <c r="A1" s="1" t="inlineStr">
        <is>
          <t>Parameter und fiktive Stammdaten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 ht="30" customHeight="1">
      <c r="A2" s="2" t="inlineStr">
        <is>
          <t>Grün = veränderbare Eingabe. Referenzwerte und Grenzwerte sind beispielhaft und können an den betrieblichen Prüfbedarf angepasst werden.</t>
        </is>
      </c>
    </row>
    <row r="3"/>
    <row r="4" ht="34" customHeight="1">
      <c r="A4" s="3" t="inlineStr">
        <is>
          <t>Stabile Statuswerte</t>
        </is>
      </c>
      <c r="D4" s="3" t="inlineStr">
        <is>
          <t>Objekt-ID</t>
        </is>
      </c>
      <c r="E4" s="3" t="inlineStr">
        <is>
          <t>Fiktives Reinigungsobjekt</t>
        </is>
      </c>
      <c r="F4" s="3" t="inlineStr">
        <is>
          <t>Fläche</t>
        </is>
      </c>
      <c r="G4" s="3" t="inlineStr">
        <is>
          <t>Zuständigkeit</t>
        </is>
      </c>
      <c r="I4" s="3" t="inlineStr">
        <is>
          <t>Material-ID</t>
        </is>
      </c>
      <c r="J4" s="3" t="inlineStr">
        <is>
          <t>Material</t>
        </is>
      </c>
      <c r="K4" s="3" t="inlineStr">
        <is>
          <t>Einheit</t>
        </is>
      </c>
      <c r="L4" s="3" t="inlineStr">
        <is>
          <t>Einzelpreis</t>
        </is>
      </c>
    </row>
    <row r="5">
      <c r="A5" s="13" t="inlineStr">
        <is>
          <t>Erfasst</t>
        </is>
      </c>
      <c r="D5" s="17" t="inlineStr">
        <is>
          <t>O-101</t>
        </is>
      </c>
      <c r="E5" s="17" t="inlineStr">
        <is>
          <t>Musterobjekt Birkenhof</t>
        </is>
      </c>
      <c r="F5" s="34" t="n">
        <v>1800</v>
      </c>
      <c r="G5" s="17" t="inlineStr">
        <is>
          <t>Objektteam Nord</t>
        </is>
      </c>
      <c r="I5" s="17" t="inlineStr">
        <is>
          <t>M-201</t>
        </is>
      </c>
      <c r="J5" s="17" t="inlineStr">
        <is>
          <t>Neutralreiniger</t>
        </is>
      </c>
      <c r="K5" s="17" t="inlineStr">
        <is>
          <t>l</t>
        </is>
      </c>
      <c r="L5" s="28" t="n">
        <v>3.8</v>
      </c>
    </row>
    <row r="6">
      <c r="A6" s="9" t="inlineStr">
        <is>
          <t>Geprüft</t>
        </is>
      </c>
      <c r="D6" s="17" t="inlineStr">
        <is>
          <t>O-102</t>
        </is>
      </c>
      <c r="E6" s="17" t="inlineStr">
        <is>
          <t>Musterobjekt Kanalbogen</t>
        </is>
      </c>
      <c r="F6" s="34" t="n">
        <v>2600</v>
      </c>
      <c r="G6" s="17" t="inlineStr">
        <is>
          <t>Objektteam West</t>
        </is>
      </c>
      <c r="I6" s="17" t="inlineStr">
        <is>
          <t>M-202</t>
        </is>
      </c>
      <c r="J6" s="17" t="inlineStr">
        <is>
          <t>Sanitärreiniger</t>
        </is>
      </c>
      <c r="K6" s="17" t="inlineStr">
        <is>
          <t>l</t>
        </is>
      </c>
      <c r="L6" s="28" t="n">
        <v>4.6</v>
      </c>
    </row>
    <row r="7">
      <c r="A7" s="13" t="inlineStr">
        <is>
          <t>Gebucht</t>
        </is>
      </c>
      <c r="D7" s="17" t="inlineStr">
        <is>
          <t>O-103</t>
        </is>
      </c>
      <c r="E7" s="17" t="inlineStr">
        <is>
          <t>Musterobjekt Lindenquartier</t>
        </is>
      </c>
      <c r="F7" s="34" t="n">
        <v>1200</v>
      </c>
      <c r="G7" s="17" t="inlineStr">
        <is>
          <t>Objektteam Mitte</t>
        </is>
      </c>
      <c r="I7" s="17" t="inlineStr">
        <is>
          <t>M-203</t>
        </is>
      </c>
      <c r="J7" s="17" t="inlineStr">
        <is>
          <t>Glasreiniger</t>
        </is>
      </c>
      <c r="K7" s="17" t="inlineStr">
        <is>
          <t>l</t>
        </is>
      </c>
      <c r="L7" s="28" t="n">
        <v>3.2</v>
      </c>
    </row>
    <row r="8">
      <c r="D8" s="17" t="inlineStr">
        <is>
          <t>O-104</t>
        </is>
      </c>
      <c r="E8" s="17" t="inlineStr">
        <is>
          <t>Musterobjekt Parktor</t>
        </is>
      </c>
      <c r="F8" s="34" t="n">
        <v>3400</v>
      </c>
      <c r="G8" s="17" t="inlineStr">
        <is>
          <t>Objektteam Süd</t>
        </is>
      </c>
      <c r="I8" s="17" t="inlineStr">
        <is>
          <t>M-204</t>
        </is>
      </c>
      <c r="J8" s="17" t="inlineStr">
        <is>
          <t>Müllbeutel 60 l</t>
        </is>
      </c>
      <c r="K8" s="17" t="inlineStr">
        <is>
          <t>Stück</t>
        </is>
      </c>
      <c r="L8" s="28" t="n">
        <v>0.18</v>
      </c>
    </row>
    <row r="9">
      <c r="A9" s="3" t="inlineStr">
        <is>
          <t>Prüfannahme</t>
        </is>
      </c>
      <c r="B9" s="3" t="inlineStr">
        <is>
          <t>Wert</t>
        </is>
      </c>
      <c r="D9" s="17" t="inlineStr">
        <is>
          <t>O-105</t>
        </is>
      </c>
      <c r="E9" s="17" t="inlineStr">
        <is>
          <t>Musterobjekt Wiesenhof</t>
        </is>
      </c>
      <c r="F9" s="34" t="n">
        <v>950</v>
      </c>
      <c r="G9" s="17" t="inlineStr">
        <is>
          <t>Objektteam Ost</t>
        </is>
      </c>
      <c r="I9" s="17" t="inlineStr">
        <is>
          <t>M-205</t>
        </is>
      </c>
      <c r="J9" s="17" t="inlineStr">
        <is>
          <t>Mikrofasertuch</t>
        </is>
      </c>
      <c r="K9" s="17" t="inlineStr">
        <is>
          <t>Stück</t>
        </is>
      </c>
      <c r="L9" s="28" t="n">
        <v>1.35</v>
      </c>
    </row>
    <row r="10">
      <c r="A10" s="9" t="inlineStr">
        <is>
          <t>Prüfgrenze je Vorgang</t>
        </is>
      </c>
      <c r="B10" s="28" t="n">
        <v>55</v>
      </c>
      <c r="D10" s="17" t="n"/>
      <c r="E10" s="17" t="n"/>
      <c r="F10" s="34" t="n"/>
      <c r="G10" s="17" t="n"/>
      <c r="I10" s="17" t="inlineStr">
        <is>
          <t>M-206</t>
        </is>
      </c>
      <c r="J10" s="17" t="inlineStr">
        <is>
          <t>Handspülmittel</t>
        </is>
      </c>
      <c r="K10" s="17" t="inlineStr">
        <is>
          <t>l</t>
        </is>
      </c>
      <c r="L10" s="28" t="n">
        <v>2.9</v>
      </c>
    </row>
    <row r="11">
      <c r="A11" s="13" t="inlineStr">
        <is>
          <t>Prüfgrenze je 100 m²</t>
        </is>
      </c>
      <c r="B11" s="28" t="n">
        <v>4</v>
      </c>
      <c r="D11" s="17" t="n"/>
      <c r="E11" s="17" t="n"/>
      <c r="F11" s="34" t="n"/>
      <c r="G11" s="17" t="n"/>
      <c r="I11" s="17" t="n"/>
      <c r="J11" s="17" t="n"/>
      <c r="K11" s="17" t="n"/>
      <c r="L11" s="28" t="n"/>
    </row>
    <row r="12">
      <c r="D12" s="17" t="n"/>
      <c r="E12" s="17" t="n"/>
      <c r="F12" s="34" t="n"/>
      <c r="G12" s="17" t="n"/>
      <c r="I12" s="17" t="n"/>
      <c r="J12" s="17" t="n"/>
      <c r="K12" s="17" t="n"/>
      <c r="L12" s="28" t="n"/>
    </row>
    <row r="13">
      <c r="D13" s="17" t="n"/>
      <c r="E13" s="17" t="n"/>
      <c r="F13" s="34" t="n"/>
      <c r="G13" s="17" t="n"/>
      <c r="I13" s="17" t="n"/>
      <c r="J13" s="17" t="n"/>
      <c r="K13" s="17" t="n"/>
      <c r="L13" s="28" t="n"/>
    </row>
    <row r="14">
      <c r="D14" s="17" t="n"/>
      <c r="E14" s="17" t="n"/>
      <c r="F14" s="34" t="n"/>
      <c r="G14" s="17" t="n"/>
      <c r="I14" s="17" t="n"/>
      <c r="J14" s="17" t="n"/>
      <c r="K14" s="17" t="n"/>
      <c r="L14" s="28" t="n"/>
    </row>
    <row r="15">
      <c r="D15" s="17" t="n"/>
      <c r="E15" s="17" t="n"/>
      <c r="F15" s="34" t="n"/>
      <c r="G15" s="17" t="n"/>
      <c r="I15" s="17" t="n"/>
      <c r="J15" s="17" t="n"/>
      <c r="K15" s="17" t="n"/>
      <c r="L15" s="28" t="n"/>
    </row>
    <row r="16">
      <c r="D16" s="17" t="n"/>
      <c r="E16" s="17" t="n"/>
      <c r="F16" s="34" t="n"/>
      <c r="G16" s="17" t="n"/>
      <c r="I16" s="17" t="n"/>
      <c r="J16" s="17" t="n"/>
      <c r="K16" s="17" t="n"/>
      <c r="L16" s="28" t="n"/>
    </row>
    <row r="17">
      <c r="D17" s="17" t="n"/>
      <c r="E17" s="17" t="n"/>
      <c r="F17" s="34" t="n"/>
      <c r="G17" s="17" t="n"/>
      <c r="I17" s="17" t="n"/>
      <c r="J17" s="17" t="n"/>
      <c r="K17" s="17" t="n"/>
      <c r="L17" s="28" t="n"/>
    </row>
    <row r="18">
      <c r="D18" s="17" t="n"/>
      <c r="E18" s="17" t="n"/>
      <c r="F18" s="34" t="n"/>
      <c r="G18" s="17" t="n"/>
      <c r="I18" s="17" t="n"/>
      <c r="J18" s="17" t="n"/>
      <c r="K18" s="17" t="n"/>
      <c r="L18" s="28" t="n"/>
    </row>
    <row r="19">
      <c r="D19" s="17" t="n"/>
      <c r="E19" s="17" t="n"/>
      <c r="F19" s="34" t="n"/>
      <c r="G19" s="17" t="n"/>
      <c r="I19" s="17" t="n"/>
      <c r="J19" s="17" t="n"/>
      <c r="K19" s="17" t="n"/>
      <c r="L19" s="28" t="n"/>
    </row>
    <row r="20">
      <c r="D20" s="17" t="n"/>
      <c r="E20" s="17" t="n"/>
      <c r="F20" s="34" t="n"/>
      <c r="G20" s="17" t="n"/>
      <c r="I20" s="17" t="n"/>
      <c r="J20" s="17" t="n"/>
      <c r="K20" s="17" t="n"/>
      <c r="L20" s="28" t="n"/>
    </row>
    <row r="21">
      <c r="D21" s="17" t="n"/>
      <c r="E21" s="17" t="n"/>
      <c r="F21" s="34" t="n"/>
      <c r="G21" s="17" t="n"/>
      <c r="I21" s="17" t="n"/>
      <c r="J21" s="17" t="n"/>
      <c r="K21" s="17" t="n"/>
      <c r="L21" s="28" t="n"/>
    </row>
    <row r="22">
      <c r="D22" s="17" t="n"/>
      <c r="E22" s="17" t="n"/>
      <c r="F22" s="34" t="n"/>
      <c r="G22" s="17" t="n"/>
      <c r="I22" s="17" t="n"/>
      <c r="J22" s="17" t="n"/>
      <c r="K22" s="17" t="n"/>
      <c r="L22" s="28" t="n"/>
    </row>
    <row r="23">
      <c r="D23" s="17" t="n"/>
      <c r="E23" s="17" t="n"/>
      <c r="F23" s="34" t="n"/>
      <c r="G23" s="17" t="n"/>
      <c r="I23" s="17" t="n"/>
      <c r="J23" s="17" t="n"/>
      <c r="K23" s="17" t="n"/>
      <c r="L23" s="28" t="n"/>
    </row>
    <row r="24">
      <c r="D24" s="17" t="n"/>
      <c r="E24" s="17" t="n"/>
      <c r="F24" s="34" t="n"/>
      <c r="G24" s="17" t="n"/>
      <c r="I24" s="17" t="n"/>
      <c r="J24" s="17" t="n"/>
      <c r="K24" s="17" t="n"/>
      <c r="L24" s="28" t="n"/>
    </row>
    <row r="25">
      <c r="D25" s="17" t="n"/>
      <c r="E25" s="17" t="n"/>
      <c r="F25" s="34" t="n"/>
      <c r="G25" s="17" t="n"/>
      <c r="I25" s="17" t="n"/>
      <c r="J25" s="17" t="n"/>
      <c r="K25" s="17" t="n"/>
      <c r="L25" s="28" t="n"/>
    </row>
    <row r="26">
      <c r="D26" s="17" t="n"/>
      <c r="E26" s="17" t="n"/>
      <c r="F26" s="34" t="n"/>
      <c r="G26" s="17" t="n"/>
      <c r="I26" s="17" t="n"/>
      <c r="J26" s="17" t="n"/>
      <c r="K26" s="17" t="n"/>
      <c r="L26" s="28" t="n"/>
    </row>
    <row r="27">
      <c r="D27" s="17" t="n"/>
      <c r="E27" s="17" t="n"/>
      <c r="F27" s="34" t="n"/>
      <c r="G27" s="17" t="n"/>
      <c r="I27" s="17" t="n"/>
      <c r="J27" s="17" t="n"/>
      <c r="K27" s="17" t="n"/>
      <c r="L27" s="28" t="n"/>
    </row>
    <row r="28">
      <c r="D28" s="17" t="n"/>
      <c r="E28" s="17" t="n"/>
      <c r="F28" s="34" t="n"/>
      <c r="G28" s="17" t="n"/>
      <c r="I28" s="17" t="n"/>
      <c r="J28" s="17" t="n"/>
      <c r="K28" s="17" t="n"/>
      <c r="L28" s="28" t="n"/>
    </row>
    <row r="29">
      <c r="D29" s="17" t="n"/>
      <c r="E29" s="17" t="n"/>
      <c r="F29" s="34" t="n"/>
      <c r="G29" s="17" t="n"/>
      <c r="I29" s="17" t="n"/>
      <c r="J29" s="17" t="n"/>
      <c r="K29" s="17" t="n"/>
      <c r="L29" s="28" t="n"/>
    </row>
    <row r="30">
      <c r="D30" s="17" t="n"/>
      <c r="E30" s="17" t="n"/>
      <c r="F30" s="34" t="n"/>
      <c r="G30" s="17" t="n"/>
      <c r="I30" s="17" t="n"/>
      <c r="J30" s="17" t="n"/>
      <c r="K30" s="17" t="n"/>
      <c r="L30" s="28" t="n"/>
    </row>
    <row r="31">
      <c r="D31" s="17" t="n"/>
      <c r="E31" s="17" t="n"/>
      <c r="F31" s="34" t="n"/>
      <c r="G31" s="17" t="n"/>
      <c r="I31" s="17" t="n"/>
      <c r="J31" s="17" t="n"/>
      <c r="K31" s="17" t="n"/>
      <c r="L31" s="28" t="n"/>
    </row>
    <row r="32">
      <c r="D32" s="17" t="n"/>
      <c r="E32" s="17" t="n"/>
      <c r="F32" s="34" t="n"/>
      <c r="G32" s="17" t="n"/>
      <c r="I32" s="17" t="n"/>
      <c r="J32" s="17" t="n"/>
      <c r="K32" s="17" t="n"/>
      <c r="L32" s="28" t="n"/>
    </row>
    <row r="33">
      <c r="D33" s="17" t="n"/>
      <c r="E33" s="17" t="n"/>
      <c r="F33" s="34" t="n"/>
      <c r="G33" s="17" t="n"/>
      <c r="I33" s="17" t="n"/>
      <c r="J33" s="17" t="n"/>
      <c r="K33" s="17" t="n"/>
      <c r="L33" s="28" t="n"/>
    </row>
    <row r="34">
      <c r="D34" s="17" t="n"/>
      <c r="E34" s="17" t="n"/>
      <c r="F34" s="34" t="n"/>
      <c r="G34" s="17" t="n"/>
      <c r="I34" s="17" t="n"/>
      <c r="J34" s="17" t="n"/>
      <c r="K34" s="17" t="n"/>
      <c r="L34" s="28" t="n"/>
    </row>
    <row r="35">
      <c r="D35" s="17" t="n"/>
      <c r="E35" s="17" t="n"/>
      <c r="F35" s="34" t="n"/>
      <c r="G35" s="17" t="n"/>
      <c r="I35" s="17" t="n"/>
      <c r="J35" s="17" t="n"/>
      <c r="K35" s="17" t="n"/>
      <c r="L35" s="28" t="n"/>
    </row>
    <row r="36">
      <c r="D36" s="17" t="n"/>
      <c r="E36" s="17" t="n"/>
      <c r="F36" s="34" t="n"/>
      <c r="G36" s="17" t="n"/>
      <c r="I36" s="17" t="n"/>
      <c r="J36" s="17" t="n"/>
      <c r="K36" s="17" t="n"/>
      <c r="L36" s="28" t="n"/>
    </row>
    <row r="37">
      <c r="D37" s="17" t="n"/>
      <c r="E37" s="17" t="n"/>
      <c r="F37" s="34" t="n"/>
      <c r="G37" s="17" t="n"/>
      <c r="I37" s="17" t="n"/>
      <c r="J37" s="17" t="n"/>
      <c r="K37" s="17" t="n"/>
      <c r="L37" s="28" t="n"/>
    </row>
    <row r="38">
      <c r="D38" s="17" t="n"/>
      <c r="E38" s="17" t="n"/>
      <c r="F38" s="34" t="n"/>
      <c r="G38" s="17" t="n"/>
      <c r="I38" s="17" t="n"/>
      <c r="J38" s="17" t="n"/>
      <c r="K38" s="17" t="n"/>
      <c r="L38" s="28" t="n"/>
    </row>
    <row r="39">
      <c r="D39" s="17" t="n"/>
      <c r="E39" s="17" t="n"/>
      <c r="F39" s="34" t="n"/>
      <c r="G39" s="17" t="n"/>
      <c r="I39" s="17" t="n"/>
      <c r="J39" s="17" t="n"/>
      <c r="K39" s="17" t="n"/>
      <c r="L39" s="28" t="n"/>
    </row>
    <row r="40">
      <c r="D40" s="17" t="n"/>
      <c r="E40" s="17" t="n"/>
      <c r="F40" s="34" t="n"/>
      <c r="G40" s="17" t="n"/>
      <c r="I40" s="17" t="n"/>
      <c r="J40" s="17" t="n"/>
      <c r="K40" s="17" t="n"/>
      <c r="L40" s="28" t="n"/>
    </row>
    <row r="41">
      <c r="D41" s="17" t="n"/>
      <c r="E41" s="17" t="n"/>
      <c r="F41" s="34" t="n"/>
      <c r="G41" s="17" t="n"/>
      <c r="I41" s="17" t="n"/>
      <c r="J41" s="17" t="n"/>
      <c r="K41" s="17" t="n"/>
      <c r="L41" s="28" t="n"/>
    </row>
    <row r="42">
      <c r="D42" s="17" t="n"/>
      <c r="E42" s="17" t="n"/>
      <c r="F42" s="34" t="n"/>
      <c r="G42" s="17" t="n"/>
      <c r="I42" s="17" t="n"/>
      <c r="J42" s="17" t="n"/>
      <c r="K42" s="17" t="n"/>
      <c r="L42" s="28" t="n"/>
    </row>
    <row r="43">
      <c r="D43" s="17" t="n"/>
      <c r="E43" s="17" t="n"/>
      <c r="F43" s="34" t="n"/>
      <c r="G43" s="17" t="n"/>
      <c r="I43" s="17" t="n"/>
      <c r="J43" s="17" t="n"/>
      <c r="K43" s="17" t="n"/>
      <c r="L43" s="28" t="n"/>
    </row>
    <row r="44">
      <c r="D44" s="17" t="n"/>
      <c r="E44" s="17" t="n"/>
      <c r="F44" s="34" t="n"/>
      <c r="G44" s="17" t="n"/>
      <c r="I44" s="17" t="n"/>
      <c r="J44" s="17" t="n"/>
      <c r="K44" s="17" t="n"/>
      <c r="L44" s="28" t="n"/>
    </row>
    <row r="45">
      <c r="D45" s="17" t="n"/>
      <c r="E45" s="17" t="n"/>
      <c r="F45" s="34" t="n"/>
      <c r="G45" s="17" t="n"/>
      <c r="I45" s="17" t="n"/>
      <c r="J45" s="17" t="n"/>
      <c r="K45" s="17" t="n"/>
      <c r="L45" s="28" t="n"/>
    </row>
    <row r="46">
      <c r="D46" s="17" t="n"/>
      <c r="E46" s="17" t="n"/>
      <c r="F46" s="34" t="n"/>
      <c r="G46" s="17" t="n"/>
      <c r="I46" s="17" t="n"/>
      <c r="J46" s="17" t="n"/>
      <c r="K46" s="17" t="n"/>
      <c r="L46" s="28" t="n"/>
    </row>
    <row r="47">
      <c r="D47" s="17" t="n"/>
      <c r="E47" s="17" t="n"/>
      <c r="F47" s="34" t="n"/>
      <c r="G47" s="17" t="n"/>
      <c r="I47" s="17" t="n"/>
      <c r="J47" s="17" t="n"/>
      <c r="K47" s="17" t="n"/>
      <c r="L47" s="28" t="n"/>
    </row>
    <row r="48">
      <c r="D48" s="17" t="n"/>
      <c r="E48" s="17" t="n"/>
      <c r="F48" s="34" t="n"/>
      <c r="G48" s="17" t="n"/>
      <c r="I48" s="17" t="n"/>
      <c r="J48" s="17" t="n"/>
      <c r="K48" s="17" t="n"/>
      <c r="L48" s="28" t="n"/>
    </row>
    <row r="49">
      <c r="D49" s="17" t="n"/>
      <c r="E49" s="17" t="n"/>
      <c r="F49" s="34" t="n"/>
      <c r="G49" s="17" t="n"/>
      <c r="I49" s="17" t="n"/>
      <c r="J49" s="17" t="n"/>
      <c r="K49" s="17" t="n"/>
      <c r="L49" s="28" t="n"/>
    </row>
    <row r="50">
      <c r="D50" s="17" t="n"/>
      <c r="E50" s="17" t="n"/>
      <c r="F50" s="34" t="n"/>
      <c r="G50" s="17" t="n"/>
      <c r="I50" s="17" t="n"/>
      <c r="J50" s="17" t="n"/>
      <c r="K50" s="17" t="n"/>
      <c r="L50" s="28" t="n"/>
    </row>
    <row r="51">
      <c r="D51" s="17" t="n"/>
      <c r="E51" s="17" t="n"/>
      <c r="F51" s="34" t="n"/>
      <c r="G51" s="17" t="n"/>
      <c r="I51" s="17" t="n"/>
      <c r="J51" s="17" t="n"/>
      <c r="K51" s="17" t="n"/>
      <c r="L51" s="28" t="n"/>
    </row>
    <row r="52">
      <c r="D52" s="17" t="n"/>
      <c r="E52" s="17" t="n"/>
      <c r="F52" s="34" t="n"/>
      <c r="G52" s="17" t="n"/>
      <c r="I52" s="17" t="n"/>
      <c r="J52" s="17" t="n"/>
      <c r="K52" s="17" t="n"/>
      <c r="L52" s="28" t="n"/>
    </row>
    <row r="53">
      <c r="D53" s="17" t="n"/>
      <c r="E53" s="17" t="n"/>
      <c r="F53" s="34" t="n"/>
      <c r="G53" s="17" t="n"/>
      <c r="I53" s="17" t="n"/>
      <c r="J53" s="17" t="n"/>
      <c r="K53" s="17" t="n"/>
      <c r="L53" s="28" t="n"/>
    </row>
    <row r="54">
      <c r="D54" s="17" t="n"/>
      <c r="E54" s="17" t="n"/>
      <c r="F54" s="34" t="n"/>
      <c r="G54" s="17" t="n"/>
      <c r="I54" s="17" t="n"/>
      <c r="J54" s="17" t="n"/>
      <c r="K54" s="17" t="n"/>
      <c r="L54" s="28" t="n"/>
    </row>
    <row r="55">
      <c r="D55" s="17" t="n"/>
      <c r="E55" s="17" t="n"/>
      <c r="F55" s="34" t="n"/>
      <c r="G55" s="17" t="n"/>
      <c r="I55" s="17" t="n"/>
      <c r="J55" s="17" t="n"/>
      <c r="K55" s="17" t="n"/>
      <c r="L55" s="28" t="n"/>
    </row>
    <row r="56">
      <c r="D56" s="17" t="n"/>
      <c r="E56" s="17" t="n"/>
      <c r="F56" s="34" t="n"/>
      <c r="G56" s="17" t="n"/>
      <c r="I56" s="17" t="n"/>
      <c r="J56" s="17" t="n"/>
      <c r="K56" s="17" t="n"/>
      <c r="L56" s="28" t="n"/>
    </row>
    <row r="57">
      <c r="D57" s="17" t="n"/>
      <c r="E57" s="17" t="n"/>
      <c r="F57" s="34" t="n"/>
      <c r="G57" s="17" t="n"/>
      <c r="I57" s="17" t="n"/>
      <c r="J57" s="17" t="n"/>
      <c r="K57" s="17" t="n"/>
      <c r="L57" s="28" t="n"/>
    </row>
    <row r="58">
      <c r="D58" s="17" t="n"/>
      <c r="E58" s="17" t="n"/>
      <c r="F58" s="34" t="n"/>
      <c r="G58" s="17" t="n"/>
      <c r="I58" s="17" t="n"/>
      <c r="J58" s="17" t="n"/>
      <c r="K58" s="17" t="n"/>
      <c r="L58" s="28" t="n"/>
    </row>
    <row r="59">
      <c r="D59" s="17" t="n"/>
      <c r="E59" s="17" t="n"/>
      <c r="F59" s="34" t="n"/>
      <c r="G59" s="17" t="n"/>
      <c r="I59" s="17" t="n"/>
      <c r="J59" s="17" t="n"/>
      <c r="K59" s="17" t="n"/>
      <c r="L59" s="28" t="n"/>
    </row>
    <row r="60">
      <c r="D60" s="17" t="n"/>
      <c r="E60" s="17" t="n"/>
      <c r="F60" s="34" t="n"/>
      <c r="G60" s="17" t="n"/>
      <c r="I60" s="17" t="n"/>
      <c r="J60" s="17" t="n"/>
      <c r="K60" s="17" t="n"/>
      <c r="L60" s="28" t="n"/>
    </row>
    <row r="61">
      <c r="D61" s="17" t="n"/>
      <c r="E61" s="17" t="n"/>
      <c r="F61" s="34" t="n"/>
      <c r="G61" s="17" t="n"/>
      <c r="I61" s="17" t="n"/>
      <c r="J61" s="17" t="n"/>
      <c r="K61" s="17" t="n"/>
      <c r="L61" s="28" t="n"/>
    </row>
    <row r="62">
      <c r="D62" s="17" t="n"/>
      <c r="E62" s="17" t="n"/>
      <c r="F62" s="34" t="n"/>
      <c r="G62" s="17" t="n"/>
      <c r="I62" s="17" t="n"/>
      <c r="J62" s="17" t="n"/>
      <c r="K62" s="17" t="n"/>
      <c r="L62" s="28" t="n"/>
    </row>
    <row r="63">
      <c r="D63" s="17" t="n"/>
      <c r="E63" s="17" t="n"/>
      <c r="F63" s="34" t="n"/>
      <c r="G63" s="17" t="n"/>
      <c r="I63" s="17" t="n"/>
      <c r="J63" s="17" t="n"/>
      <c r="K63" s="17" t="n"/>
      <c r="L63" s="28" t="n"/>
    </row>
    <row r="64">
      <c r="D64" s="17" t="n"/>
      <c r="E64" s="17" t="n"/>
      <c r="F64" s="34" t="n"/>
      <c r="G64" s="17" t="n"/>
      <c r="I64" s="17" t="n"/>
      <c r="J64" s="17" t="n"/>
      <c r="K64" s="17" t="n"/>
      <c r="L64" s="28" t="n"/>
    </row>
    <row r="65">
      <c r="D65" s="17" t="n"/>
      <c r="E65" s="17" t="n"/>
      <c r="F65" s="34" t="n"/>
      <c r="G65" s="17" t="n"/>
      <c r="I65" s="17" t="n"/>
      <c r="J65" s="17" t="n"/>
      <c r="K65" s="17" t="n"/>
      <c r="L65" s="28" t="n"/>
    </row>
    <row r="66">
      <c r="D66" s="17" t="n"/>
      <c r="E66" s="17" t="n"/>
      <c r="F66" s="34" t="n"/>
      <c r="G66" s="17" t="n"/>
      <c r="I66" s="17" t="n"/>
      <c r="J66" s="17" t="n"/>
      <c r="K66" s="17" t="n"/>
      <c r="L66" s="28" t="n"/>
    </row>
    <row r="67">
      <c r="D67" s="17" t="n"/>
      <c r="E67" s="17" t="n"/>
      <c r="F67" s="34" t="n"/>
      <c r="G67" s="17" t="n"/>
      <c r="I67" s="17" t="n"/>
      <c r="J67" s="17" t="n"/>
      <c r="K67" s="17" t="n"/>
      <c r="L67" s="28" t="n"/>
    </row>
    <row r="68">
      <c r="D68" s="17" t="n"/>
      <c r="E68" s="17" t="n"/>
      <c r="F68" s="34" t="n"/>
      <c r="G68" s="17" t="n"/>
      <c r="I68" s="17" t="n"/>
      <c r="J68" s="17" t="n"/>
      <c r="K68" s="17" t="n"/>
      <c r="L68" s="28" t="n"/>
    </row>
    <row r="69">
      <c r="D69" s="17" t="n"/>
      <c r="E69" s="17" t="n"/>
      <c r="F69" s="34" t="n"/>
      <c r="G69" s="17" t="n"/>
      <c r="I69" s="17" t="n"/>
      <c r="J69" s="17" t="n"/>
      <c r="K69" s="17" t="n"/>
      <c r="L69" s="28" t="n"/>
    </row>
    <row r="70">
      <c r="D70" s="17" t="n"/>
      <c r="E70" s="17" t="n"/>
      <c r="F70" s="34" t="n"/>
      <c r="G70" s="17" t="n"/>
      <c r="I70" s="17" t="n"/>
      <c r="J70" s="17" t="n"/>
      <c r="K70" s="17" t="n"/>
      <c r="L70" s="28" t="n"/>
    </row>
    <row r="71">
      <c r="D71" s="17" t="n"/>
      <c r="E71" s="17" t="n"/>
      <c r="F71" s="34" t="n"/>
      <c r="G71" s="17" t="n"/>
      <c r="I71" s="17" t="n"/>
      <c r="J71" s="17" t="n"/>
      <c r="K71" s="17" t="n"/>
      <c r="L71" s="28" t="n"/>
    </row>
    <row r="72">
      <c r="D72" s="17" t="n"/>
      <c r="E72" s="17" t="n"/>
      <c r="F72" s="34" t="n"/>
      <c r="G72" s="17" t="n"/>
      <c r="I72" s="17" t="n"/>
      <c r="J72" s="17" t="n"/>
      <c r="K72" s="17" t="n"/>
      <c r="L72" s="28" t="n"/>
    </row>
    <row r="73">
      <c r="D73" s="17" t="n"/>
      <c r="E73" s="17" t="n"/>
      <c r="F73" s="34" t="n"/>
      <c r="G73" s="17" t="n"/>
      <c r="I73" s="17" t="n"/>
      <c r="J73" s="17" t="n"/>
      <c r="K73" s="17" t="n"/>
      <c r="L73" s="28" t="n"/>
    </row>
    <row r="74">
      <c r="D74" s="17" t="n"/>
      <c r="E74" s="17" t="n"/>
      <c r="F74" s="34" t="n"/>
      <c r="G74" s="17" t="n"/>
      <c r="I74" s="17" t="n"/>
      <c r="J74" s="17" t="n"/>
      <c r="K74" s="17" t="n"/>
      <c r="L74" s="28" t="n"/>
    </row>
    <row r="75">
      <c r="D75" s="17" t="n"/>
      <c r="E75" s="17" t="n"/>
      <c r="F75" s="34" t="n"/>
      <c r="G75" s="17" t="n"/>
      <c r="I75" s="17" t="n"/>
      <c r="J75" s="17" t="n"/>
      <c r="K75" s="17" t="n"/>
      <c r="L75" s="28" t="n"/>
    </row>
    <row r="76">
      <c r="D76" s="17" t="n"/>
      <c r="E76" s="17" t="n"/>
      <c r="F76" s="34" t="n"/>
      <c r="G76" s="17" t="n"/>
      <c r="I76" s="17" t="n"/>
      <c r="J76" s="17" t="n"/>
      <c r="K76" s="17" t="n"/>
      <c r="L76" s="28" t="n"/>
    </row>
    <row r="77">
      <c r="D77" s="17" t="n"/>
      <c r="E77" s="17" t="n"/>
      <c r="F77" s="34" t="n"/>
      <c r="G77" s="17" t="n"/>
      <c r="I77" s="17" t="n"/>
      <c r="J77" s="17" t="n"/>
      <c r="K77" s="17" t="n"/>
      <c r="L77" s="28" t="n"/>
    </row>
    <row r="78">
      <c r="D78" s="17" t="n"/>
      <c r="E78" s="17" t="n"/>
      <c r="F78" s="34" t="n"/>
      <c r="G78" s="17" t="n"/>
      <c r="I78" s="17" t="n"/>
      <c r="J78" s="17" t="n"/>
      <c r="K78" s="17" t="n"/>
      <c r="L78" s="28" t="n"/>
    </row>
    <row r="79">
      <c r="D79" s="17" t="n"/>
      <c r="E79" s="17" t="n"/>
      <c r="F79" s="34" t="n"/>
      <c r="G79" s="17" t="n"/>
      <c r="I79" s="17" t="n"/>
      <c r="J79" s="17" t="n"/>
      <c r="K79" s="17" t="n"/>
      <c r="L79" s="28" t="n"/>
    </row>
    <row r="80">
      <c r="D80" s="17" t="n"/>
      <c r="E80" s="17" t="n"/>
      <c r="F80" s="34" t="n"/>
      <c r="G80" s="17" t="n"/>
      <c r="I80" s="17" t="n"/>
      <c r="J80" s="17" t="n"/>
      <c r="K80" s="17" t="n"/>
      <c r="L80" s="28" t="n"/>
    </row>
    <row r="81">
      <c r="D81" s="17" t="n"/>
      <c r="E81" s="17" t="n"/>
      <c r="F81" s="34" t="n"/>
      <c r="G81" s="17" t="n"/>
      <c r="I81" s="17" t="n"/>
      <c r="J81" s="17" t="n"/>
      <c r="K81" s="17" t="n"/>
      <c r="L81" s="28" t="n"/>
    </row>
    <row r="82">
      <c r="D82" s="17" t="n"/>
      <c r="E82" s="17" t="n"/>
      <c r="F82" s="34" t="n"/>
      <c r="G82" s="17" t="n"/>
      <c r="I82" s="17" t="n"/>
      <c r="J82" s="17" t="n"/>
      <c r="K82" s="17" t="n"/>
      <c r="L82" s="28" t="n"/>
    </row>
    <row r="83">
      <c r="D83" s="17" t="n"/>
      <c r="E83" s="17" t="n"/>
      <c r="F83" s="34" t="n"/>
      <c r="G83" s="17" t="n"/>
      <c r="I83" s="17" t="n"/>
      <c r="J83" s="17" t="n"/>
      <c r="K83" s="17" t="n"/>
      <c r="L83" s="28" t="n"/>
    </row>
    <row r="84">
      <c r="D84" s="17" t="n"/>
      <c r="E84" s="17" t="n"/>
      <c r="F84" s="34" t="n"/>
      <c r="G84" s="17" t="n"/>
      <c r="I84" s="17" t="n"/>
      <c r="J84" s="17" t="n"/>
      <c r="K84" s="17" t="n"/>
      <c r="L84" s="28" t="n"/>
    </row>
    <row r="85">
      <c r="D85" s="17" t="n"/>
      <c r="E85" s="17" t="n"/>
      <c r="F85" s="34" t="n"/>
      <c r="G85" s="17" t="n"/>
      <c r="I85" s="17" t="n"/>
      <c r="J85" s="17" t="n"/>
      <c r="K85" s="17" t="n"/>
      <c r="L85" s="28" t="n"/>
    </row>
    <row r="86">
      <c r="D86" s="17" t="n"/>
      <c r="E86" s="17" t="n"/>
      <c r="F86" s="34" t="n"/>
      <c r="G86" s="17" t="n"/>
      <c r="I86" s="17" t="n"/>
      <c r="J86" s="17" t="n"/>
      <c r="K86" s="17" t="n"/>
      <c r="L86" s="28" t="n"/>
    </row>
    <row r="87">
      <c r="D87" s="17" t="n"/>
      <c r="E87" s="17" t="n"/>
      <c r="F87" s="34" t="n"/>
      <c r="G87" s="17" t="n"/>
      <c r="I87" s="17" t="n"/>
      <c r="J87" s="17" t="n"/>
      <c r="K87" s="17" t="n"/>
      <c r="L87" s="28" t="n"/>
    </row>
    <row r="88">
      <c r="D88" s="17" t="n"/>
      <c r="E88" s="17" t="n"/>
      <c r="F88" s="34" t="n"/>
      <c r="G88" s="17" t="n"/>
      <c r="I88" s="17" t="n"/>
      <c r="J88" s="17" t="n"/>
      <c r="K88" s="17" t="n"/>
      <c r="L88" s="28" t="n"/>
    </row>
    <row r="89">
      <c r="D89" s="17" t="n"/>
      <c r="E89" s="17" t="n"/>
      <c r="F89" s="34" t="n"/>
      <c r="G89" s="17" t="n"/>
      <c r="I89" s="17" t="n"/>
      <c r="J89" s="17" t="n"/>
      <c r="K89" s="17" t="n"/>
      <c r="L89" s="28" t="n"/>
    </row>
    <row r="90">
      <c r="D90" s="17" t="n"/>
      <c r="E90" s="17" t="n"/>
      <c r="F90" s="34" t="n"/>
      <c r="G90" s="17" t="n"/>
      <c r="I90" s="17" t="n"/>
      <c r="J90" s="17" t="n"/>
      <c r="K90" s="17" t="n"/>
      <c r="L90" s="28" t="n"/>
    </row>
    <row r="91">
      <c r="D91" s="17" t="n"/>
      <c r="E91" s="17" t="n"/>
      <c r="F91" s="34" t="n"/>
      <c r="G91" s="17" t="n"/>
      <c r="I91" s="17" t="n"/>
      <c r="J91" s="17" t="n"/>
      <c r="K91" s="17" t="n"/>
      <c r="L91" s="28" t="n"/>
    </row>
    <row r="92">
      <c r="D92" s="17" t="n"/>
      <c r="E92" s="17" t="n"/>
      <c r="F92" s="34" t="n"/>
      <c r="G92" s="17" t="n"/>
      <c r="I92" s="17" t="n"/>
      <c r="J92" s="17" t="n"/>
      <c r="K92" s="17" t="n"/>
      <c r="L92" s="28" t="n"/>
    </row>
    <row r="93">
      <c r="D93" s="17" t="n"/>
      <c r="E93" s="17" t="n"/>
      <c r="F93" s="34" t="n"/>
      <c r="G93" s="17" t="n"/>
      <c r="I93" s="17" t="n"/>
      <c r="J93" s="17" t="n"/>
      <c r="K93" s="17" t="n"/>
      <c r="L93" s="28" t="n"/>
    </row>
    <row r="94">
      <c r="D94" s="17" t="n"/>
      <c r="E94" s="17" t="n"/>
      <c r="F94" s="34" t="n"/>
      <c r="G94" s="17" t="n"/>
      <c r="I94" s="17" t="n"/>
      <c r="J94" s="17" t="n"/>
      <c r="K94" s="17" t="n"/>
      <c r="L94" s="28" t="n"/>
    </row>
    <row r="95">
      <c r="D95" s="17" t="n"/>
      <c r="E95" s="17" t="n"/>
      <c r="F95" s="34" t="n"/>
      <c r="G95" s="17" t="n"/>
      <c r="I95" s="17" t="n"/>
      <c r="J95" s="17" t="n"/>
      <c r="K95" s="17" t="n"/>
      <c r="L95" s="28" t="n"/>
    </row>
    <row r="96">
      <c r="D96" s="17" t="n"/>
      <c r="E96" s="17" t="n"/>
      <c r="F96" s="34" t="n"/>
      <c r="G96" s="17" t="n"/>
      <c r="I96" s="17" t="n"/>
      <c r="J96" s="17" t="n"/>
      <c r="K96" s="17" t="n"/>
      <c r="L96" s="28" t="n"/>
    </row>
    <row r="97">
      <c r="D97" s="17" t="n"/>
      <c r="E97" s="17" t="n"/>
      <c r="F97" s="34" t="n"/>
      <c r="G97" s="17" t="n"/>
      <c r="I97" s="17" t="n"/>
      <c r="J97" s="17" t="n"/>
      <c r="K97" s="17" t="n"/>
      <c r="L97" s="28" t="n"/>
    </row>
    <row r="98">
      <c r="D98" s="17" t="n"/>
      <c r="E98" s="17" t="n"/>
      <c r="F98" s="34" t="n"/>
      <c r="G98" s="17" t="n"/>
      <c r="I98" s="17" t="n"/>
      <c r="J98" s="17" t="n"/>
      <c r="K98" s="17" t="n"/>
      <c r="L98" s="28" t="n"/>
    </row>
    <row r="99">
      <c r="D99" s="17" t="n"/>
      <c r="E99" s="17" t="n"/>
      <c r="F99" s="34" t="n"/>
      <c r="G99" s="17" t="n"/>
      <c r="I99" s="17" t="n"/>
      <c r="J99" s="17" t="n"/>
      <c r="K99" s="17" t="n"/>
      <c r="L99" s="28" t="n"/>
    </row>
    <row r="100">
      <c r="D100" s="17" t="n"/>
      <c r="E100" s="17" t="n"/>
      <c r="F100" s="34" t="n"/>
      <c r="G100" s="17" t="n"/>
      <c r="I100" s="17" t="n"/>
      <c r="J100" s="17" t="n"/>
      <c r="K100" s="17" t="n"/>
      <c r="L100" s="28" t="n"/>
    </row>
    <row r="101">
      <c r="D101" s="17" t="n"/>
      <c r="E101" s="17" t="n"/>
      <c r="F101" s="34" t="n"/>
      <c r="G101" s="17" t="n"/>
      <c r="I101" s="17" t="n"/>
      <c r="J101" s="17" t="n"/>
      <c r="K101" s="17" t="n"/>
      <c r="L101" s="28" t="n"/>
    </row>
    <row r="102">
      <c r="D102" s="17" t="n"/>
      <c r="E102" s="17" t="n"/>
      <c r="F102" s="34" t="n"/>
      <c r="G102" s="17" t="n"/>
      <c r="I102" s="17" t="n"/>
      <c r="J102" s="17" t="n"/>
      <c r="K102" s="17" t="n"/>
      <c r="L102" s="28" t="n"/>
    </row>
    <row r="103">
      <c r="D103" s="17" t="n"/>
      <c r="E103" s="17" t="n"/>
      <c r="F103" s="34" t="n"/>
      <c r="G103" s="17" t="n"/>
      <c r="I103" s="17" t="n"/>
      <c r="J103" s="17" t="n"/>
      <c r="K103" s="17" t="n"/>
      <c r="L103" s="28" t="n"/>
    </row>
    <row r="104">
      <c r="D104" s="17" t="n"/>
      <c r="E104" s="17" t="n"/>
      <c r="F104" s="34" t="n"/>
      <c r="G104" s="17" t="n"/>
      <c r="I104" s="17" t="n"/>
      <c r="J104" s="17" t="n"/>
      <c r="K104" s="17" t="n"/>
      <c r="L104" s="28" t="n"/>
    </row>
  </sheetData>
  <mergeCells count="1">
    <mergeCell ref="A1:L1"/>
  </mergeCells>
  <conditionalFormatting sqref="D5:D104">
    <cfRule type="expression" priority="1" dxfId="1" stopIfTrue="1">
      <formula>AND($D5&lt;&gt;"",COUNTIF($D$5:$D$104,$D5)&gt;1)</formula>
    </cfRule>
  </conditionalFormatting>
  <conditionalFormatting sqref="I5:I104">
    <cfRule type="expression" priority="2" dxfId="1" stopIfTrue="1">
      <formula>AND($I5&lt;&gt;"",COUNTIF($I$5:$I$104,$I5)&gt;1)</formula>
    </cfRule>
  </conditionalFormatting>
  <conditionalFormatting sqref="D5:G104">
    <cfRule type="expression" priority="3" dxfId="1" stopIfTrue="1">
      <formula>AND($D5&lt;&gt;"",OR($E5="",$F5="",$G5=""))</formula>
    </cfRule>
  </conditionalFormatting>
  <conditionalFormatting sqref="I5:L104">
    <cfRule type="expression" priority="4" dxfId="1" stopIfTrue="1">
      <formula>AND($I5&lt;&gt;"",OR($J5="",$K5="",$L5=""))</formula>
    </cfRule>
  </conditionalFormatting>
  <dataValidations count="3">
    <dataValidation sqref="F5:F104" showDropDown="0" showInputMessage="1" showErrorMessage="1" allowBlank="0" errorTitle="Fläche prüfen" error="Die Objektfläche muss zwischen 1 m² und 1.000.000 m² liegen." promptTitle="Objektfläche" prompt="Positive Fläche in Quadratmetern eingeben." type="decimal" operator="between">
      <formula1>1</formula1>
      <formula2>1000000</formula2>
    </dataValidation>
    <dataValidation sqref="L5:L104" showDropDown="0" showInputMessage="1" showErrorMessage="1" allowBlank="0" errorTitle="Einzelpreis prüfen" error="Der Einzelpreis muss größer als 0 sein." promptTitle="Einzelpreis" prompt="Preis je hinterlegter Einheit eingeben." type="decimal" operator="greaterThan">
      <formula1>0</formula1>
    </dataValidation>
    <dataValidation sqref="B10:B11" showDropDown="0" showInputMessage="1" showErrorMessage="1" allowBlank="0" errorTitle="Prüfgrenze prüfen" error="Die Prüfgrenze muss größer als 0 sein." promptTitle="Interne Prüfannahme" prompt="Die Grenze erzeugt ausschließlich einen manuellen Prüfhinweis." type="decimal" operator="greaterThan">
      <formula1>0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Reinigungsbetrieb</dc:creator>
  <dc:title xmlns:dc="http://purl.org/dc/elements/1.1/">Materialkosten pro Reinigungsobjekt Excel</dc:title>
  <dc:description xmlns:dc="http://purl.org/dc/elements/1.1/">Betriebliche Vorlage zur Auswertung fiktiver Materialverbräuche ohne externe Anbindung.</dc:description>
  <dc:subject xmlns:dc="http://purl.org/dc/elements/1.1/">Zuordnung von Materialverbrauch und Materialkosten zu fiktiven Reinigungsobjekten</dc:subject>
  <dcterms:created xmlns:dcterms="http://purl.org/dc/terms/" xmlns:xsi="http://www.w3.org/2001/XMLSchema-instance" xsi:type="dcterms:W3CDTF">2026-09-09T21:42:41Z</dcterms:created>
  <dcterms:modified xmlns:dcterms="http://purl.org/dc/terms/" xmlns:xsi="http://www.w3.org/2001/XMLSchema-instance" xsi:type="dcterms:W3CDTF">2026-09-09T21:42:42+00:00Z</dcterms:modified>
</cp:coreProperties>
</file>