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Objekte" sheetId="2" state="visible" r:id="rId2"/>
    <sheet xmlns:r="http://schemas.openxmlformats.org/officeDocument/2006/relationships" name="Bereiche" sheetId="3" state="visible" r:id="rId3"/>
    <sheet xmlns:r="http://schemas.openxmlformats.org/officeDocument/2006/relationships" name="Parameter" sheetId="4" state="visible" r:id="rId4"/>
  </sheets>
  <definedNames>
    <definedName name="_xlnm._FilterDatabase" localSheetId="0" hidden="1">'Übersicht'!$A$3:$B$16</definedName>
    <definedName name="_xlnm._FilterDatabase" localSheetId="1" hidden="1">'Objekte'!$A$2:$L$102</definedName>
    <definedName name="_xlnm._FilterDatabase" localSheetId="2" hidden="1">'Bereiche'!$A$2:$M$102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0 &quot;m²&quot;"/>
    <numFmt numFmtId="165" formatCode="0.00 &quot;h&quot;"/>
    <numFmt numFmtId="166" formatCode="0.0%"/>
    <numFmt numFmtId="167" formatCode="DD.MM.YYYY"/>
    <numFmt numFmtId="168" formatCode="HH:MM"/>
    <numFmt numFmtId="169" formatCode="0.00 &quot;min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FFFFFF"/>
      <sz val="10"/>
    </font>
    <font>
      <name val="Aptos"/>
      <color rgb="001F1F1F"/>
      <sz val="10"/>
    </font>
    <font>
      <name val="Aptos"/>
      <b val="1"/>
      <color rgb="001F1F1F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  <border>
      <left/>
      <right/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7" fontId="0" fillId="0" borderId="0" pivotButton="0" quotePrefix="0" xfId="0"/>
    <xf numFmtId="0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center" vertical="center" wrapText="1"/>
    </xf>
    <xf numFmtId="168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right" vertical="center"/>
    </xf>
    <xf numFmtId="169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9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2" fontId="3" fillId="6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168" fontId="3" fillId="6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right" vertical="center"/>
    </xf>
    <xf numFmtId="169" fontId="3" fillId="5" borderId="1" applyAlignment="1" pivotButton="0" quotePrefix="0" xfId="0">
      <alignment horizontal="right" vertical="center"/>
    </xf>
    <xf numFmtId="169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Arbeitsmappe</author>
  </authors>
  <commentList>
    <comment ref="B14" authorId="0" shapeId="0">
      <text>
        <t>Die Auslastung nutzt ausschließlich den aktiven Planaufwand und die sichtbare Wochenkapazität.</t>
      </text>
    </comment>
    <comment ref="B15" authorId="0" shapeId="0">
      <text>
        <t>Ein Wert größer als null weist auf Datensätze hin, die manuell geprüft werden sollten.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D2" authorId="0" shapeId="0">
      <text>
        <t>Das Startdatum wird gegen die sichtbaren Datumsgrenzen im Blatt Parameter geprüft.</t>
      </text>
    </comment>
    <comment ref="E2" authorId="0" shapeId="0">
      <text>
        <t>Das Zugangszeitfenster wird als Zeitspanne innerhalb desselben Kalendertags erfasst.</t>
      </text>
    </comment>
    <comment ref="H2" authorId="0" shapeId="0">
      <text>
        <t>Zulässige Statuswerte: Aktiv, Vorbereitung, Pausiert oder Archiviert.</t>
      </text>
    </comment>
    <comment ref="L2" authorId="0" shapeId="0">
      <text>
        <t>Die Prüfhilfe basiert ausschließlich auf den Eingaben dieser Arbeitsmappe.</t>
      </text>
    </comment>
  </commentList>
</comments>
</file>

<file path=xl/comments/comment3.xml><?xml version="1.0" encoding="utf-8"?>
<comments xmlns="http://schemas.openxmlformats.org/spreadsheetml/2006/main">
  <authors>
    <author>Arbeitsmappe</author>
  </authors>
  <commentList>
    <comment ref="B2" authorId="0" shapeId="0">
      <text>
        <t>Die Objekt-ID muss einer erfassten Objekt-ID im Blatt Objekte entsprechen.</t>
      </text>
    </comment>
    <comment ref="D2" authorId="0" shapeId="0">
      <text>
        <t>Die Raumart muss einer sichtbaren Raumart im Blatt Parameter entsprechen.</t>
      </text>
    </comment>
    <comment ref="F2" authorId="0" shapeId="0">
      <text>
        <t>Dezimalwerte sind möglich, beispielsweise 0,50 für eine Reinigung alle zwei Wochen.</t>
      </text>
    </comment>
    <comment ref="G2" authorId="0" shapeId="0">
      <text>
        <t>Der Richtwert wird per VLOOKUP aus dem Blatt Parameter übernommen.</t>
      </text>
    </comment>
    <comment ref="M2" authorId="0" shapeId="0">
      <text>
        <t>Die Prüfhilfe meldet fehlende Eingaben, unbekannte Objekt-IDs und aktive Bereiche nicht aktiver Objekte.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B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</cols>
  <sheetData>
    <row r="1" ht="26" customHeight="1">
      <c r="A1" s="1" t="inlineStr">
        <is>
          <t>Übersicht Objektstammdaten – fiktive Beispieldaten</t>
        </is>
      </c>
      <c r="B1" s="29" t="n"/>
    </row>
    <row r="2"/>
    <row r="3" ht="28" customHeight="1">
      <c r="A3" s="2" t="inlineStr">
        <is>
          <t>Kennzahl</t>
        </is>
      </c>
      <c r="B3" s="2" t="inlineStr">
        <is>
          <t>Wert</t>
        </is>
      </c>
    </row>
    <row r="4" ht="24" customHeight="1">
      <c r="A4" s="3" t="inlineStr">
        <is>
          <t>Erfasste Objekte</t>
        </is>
      </c>
      <c r="B4" s="4">
        <f>COUNTIF(Objekte!$A$3:$A$102,"&lt;&gt;")</f>
        <v/>
      </c>
    </row>
    <row r="5" ht="24" customHeight="1">
      <c r="A5" s="5" t="inlineStr">
        <is>
          <t>Aktive Objekte</t>
        </is>
      </c>
      <c r="B5" s="6">
        <f>COUNTIF(Objekte!$H$3:$H$102,"Aktiv")</f>
        <v/>
      </c>
    </row>
    <row r="6" ht="24" customHeight="1">
      <c r="A6" s="3" t="inlineStr">
        <is>
          <t>Objekte in Vorbereitung</t>
        </is>
      </c>
      <c r="B6" s="4">
        <f>COUNTIF(Objekte!$H$3:$H$102,"Vorbereitung")</f>
        <v/>
      </c>
    </row>
    <row r="7" ht="24" customHeight="1">
      <c r="A7" s="5" t="inlineStr">
        <is>
          <t>Pausierte Objekte</t>
        </is>
      </c>
      <c r="B7" s="6">
        <f>COUNTIF(Objekte!$H$3:$H$102,"Pausiert")</f>
        <v/>
      </c>
    </row>
    <row r="8" ht="24" customHeight="1">
      <c r="A8" s="3" t="inlineStr">
        <is>
          <t>Erfasste Reinigungsbereiche</t>
        </is>
      </c>
      <c r="B8" s="4">
        <f>COUNTIF(Bereiche!$A$3:$A$102,"&lt;&gt;")</f>
        <v/>
      </c>
    </row>
    <row r="9" ht="24" customHeight="1">
      <c r="A9" s="5" t="inlineStr">
        <is>
          <t>Aktive Reinigungsbereiche</t>
        </is>
      </c>
      <c r="B9" s="6">
        <f>COUNTIF(Bereiche!$L$3:$L$102,"Aktiv")</f>
        <v/>
      </c>
    </row>
    <row r="10" ht="24" customHeight="1">
      <c r="A10" s="3" t="inlineStr">
        <is>
          <t>Aktive Reinigungsfläche</t>
        </is>
      </c>
      <c r="B10" s="30">
        <f>SUMIF(Bereiche!$L$3:$L$102,"Aktiv",Bereiche!$E$3:$E$102)</f>
        <v/>
      </c>
    </row>
    <row r="11" ht="24" customHeight="1">
      <c r="A11" s="5" t="inlineStr">
        <is>
          <t>Aktiver Planaufwand je Woche</t>
        </is>
      </c>
      <c r="B11" s="8">
        <f>SUMIF(Bereiche!$L$3:$L$102,"Aktiv",Bereiche!$H$3:$H$102)/60</f>
        <v/>
      </c>
    </row>
    <row r="12" ht="24" customHeight="1">
      <c r="A12" s="3" t="inlineStr">
        <is>
          <t>Planbare Wochenkapazität</t>
        </is>
      </c>
      <c r="B12" s="9">
        <f>Parameter!$G$4</f>
        <v/>
      </c>
    </row>
    <row r="13" ht="24" customHeight="1">
      <c r="A13" s="5" t="inlineStr">
        <is>
          <t>Verbleibende Wochenkapazität</t>
        </is>
      </c>
      <c r="B13" s="8">
        <f>IF(B12="","",B12-B11)</f>
        <v/>
      </c>
    </row>
    <row r="14" ht="24" customHeight="1">
      <c r="A14" s="3" t="inlineStr">
        <is>
          <t>Auslastung der Wochenkapazität</t>
        </is>
      </c>
      <c r="B14" s="10">
        <f>IFERROR(B11/B12,"")</f>
        <v/>
      </c>
    </row>
    <row r="15" ht="24" customHeight="1">
      <c r="A15" s="5" t="inlineStr">
        <is>
          <t>Offene manuelle Prüfhilfen</t>
        </is>
      </c>
      <c r="B15" s="6">
        <f>COUNTIF(Objekte!$L$3:$L$102,"Prüfen:*")+COUNTIF(Bereiche!$M$3:$M$102,"Prüfen:*")</f>
        <v/>
      </c>
    </row>
    <row r="16" ht="24" customHeight="1">
      <c r="A16" s="3" t="inlineStr">
        <is>
          <t>Warnschwelle Auslastung</t>
        </is>
      </c>
      <c r="B16" s="10">
        <f>Parameter!$G$5</f>
        <v/>
      </c>
    </row>
  </sheetData>
  <autoFilter ref="A3:B16"/>
  <mergeCells count="1">
    <mergeCell ref="A1:B1"/>
  </mergeCells>
  <conditionalFormatting sqref="B13">
    <cfRule type="expression" priority="1" dxfId="0">
      <formula>AND($B$13&lt;&gt;"",$B$13&lt;0)</formula>
    </cfRule>
  </conditionalFormatting>
  <conditionalFormatting sqref="B14">
    <cfRule type="expression" priority="2" dxfId="0">
      <formula>AND($B$14&lt;&gt;"",$B$14&gt;$B$16)</formula>
    </cfRule>
  </conditionalFormatting>
  <conditionalFormatting sqref="B15">
    <cfRule type="expression" priority="3" dxfId="0">
      <formula>$B$15&gt;0</formula>
    </cfRule>
    <cfRule type="expression" priority="4" dxfId="1">
      <formula>$B$15=0</formula>
    </cfRule>
  </conditionalFormatting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N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9" customWidth="1" min="3" max="3"/>
    <col width="14" customWidth="1" min="4" max="4"/>
    <col width="13" customWidth="1" min="5" max="5"/>
    <col width="13" customWidth="1" min="6" max="6"/>
    <col width="20" customWidth="1" min="7" max="7"/>
    <col width="17" customWidth="1" min="8" max="8"/>
    <col width="43" customWidth="1" min="9" max="9"/>
    <col width="18" customWidth="1" min="10" max="10"/>
    <col width="23" customWidth="1" min="11" max="11"/>
    <col width="25" customWidth="1" min="12" max="12"/>
    <col hidden="1" width="13" customWidth="1" min="14" max="14"/>
  </cols>
  <sheetData>
    <row r="1" ht="26" customHeight="1">
      <c r="A1" s="1" t="inlineStr">
        <is>
          <t>Objektstammdaten – fiktive Beispieldaten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29" t="n"/>
    </row>
    <row r="2" ht="38" customHeight="1">
      <c r="A2" s="2" t="inlineStr">
        <is>
          <t>Objekt-ID</t>
        </is>
      </c>
      <c r="B2" s="2" t="inlineStr">
        <is>
          <t>Objektbezeichnung</t>
        </is>
      </c>
      <c r="C2" s="2" t="inlineStr">
        <is>
          <t>Einsatzort</t>
        </is>
      </c>
      <c r="D2" s="2" t="inlineStr">
        <is>
          <t>Startdatum</t>
        </is>
      </c>
      <c r="E2" s="2" t="inlineStr">
        <is>
          <t>Zugang ab</t>
        </is>
      </c>
      <c r="F2" s="2" t="inlineStr">
        <is>
          <t>Zugang bis</t>
        </is>
      </c>
      <c r="G2" s="2" t="inlineStr">
        <is>
          <t>Zuständigkeit</t>
        </is>
      </c>
      <c r="H2" s="2" t="inlineStr">
        <is>
          <t>Status</t>
        </is>
      </c>
      <c r="I2" s="2" t="inlineStr">
        <is>
          <t>Objekthinweis</t>
        </is>
      </c>
      <c r="J2" s="2" t="inlineStr">
        <is>
          <t>Aktive Fläche</t>
        </is>
      </c>
      <c r="K2" s="2" t="inlineStr">
        <is>
          <t>Aktive Planminuten/Woche</t>
        </is>
      </c>
      <c r="L2" s="2" t="inlineStr">
        <is>
          <t>Prüfhilfe</t>
        </is>
      </c>
      <c r="N2" s="11">
        <f>Parameter!$G$6</f>
        <v/>
      </c>
    </row>
    <row r="3">
      <c r="A3" s="12" t="inlineStr">
        <is>
          <t>OBJ-101</t>
        </is>
      </c>
      <c r="B3" s="12" t="inlineStr">
        <is>
          <t>Bildungshaus Fichtenweg</t>
        </is>
      </c>
      <c r="C3" s="12" t="inlineStr">
        <is>
          <t>Neustadt-West</t>
        </is>
      </c>
      <c r="D3" s="13" t="n">
        <v>46065</v>
      </c>
      <c r="E3" s="32" t="n">
        <v>0.25</v>
      </c>
      <c r="F3" s="32" t="n">
        <v>0.3333333333333333</v>
      </c>
      <c r="G3" s="12" t="inlineStr">
        <is>
          <t>Team Grün</t>
        </is>
      </c>
      <c r="H3" s="15" t="inlineStr">
        <is>
          <t>Aktiv</t>
        </is>
      </c>
      <c r="I3" s="12" t="inlineStr">
        <is>
          <t>Schlüsseltresor nach interner Objektabsprache</t>
        </is>
      </c>
      <c r="J3" s="33">
        <f>IF(A3="","",SUMIFS(Bereiche!$E$3:$E$102,Bereiche!$B$3:$B$102,A3,Bereiche!$L$3:$L$102,"Aktiv"))</f>
        <v/>
      </c>
      <c r="K3" s="34">
        <f>IF(A3="","",SUMIFS(Bereiche!$H$3:$H$102,Bereiche!$B$3:$B$102,A3,Bereiche!$L$3:$L$102,"Aktiv"))</f>
        <v/>
      </c>
      <c r="L3" s="18">
        <f>IF(A3="","",IF(B3="","Prüfen: Bezeichnung",IF(C3="","Prüfen: Einsatzort",IF(D3="","Prüfen: Startdatum",IF(G3="","Prüfen: Zuständigkeit",IF(H3="","Prüfen: Status",IF(AND(H3="Aktiv",OR(E3="",F3="")),"Prüfen: Zugang",IF(AND(E3&lt;&gt;"",F3&lt;&gt;"",E3&gt;=F3),"Prüfen: Zeitfenster","OK"))))))))</f>
        <v/>
      </c>
      <c r="N3" s="11">
        <f>Parameter!$G$7</f>
        <v/>
      </c>
    </row>
    <row r="4">
      <c r="A4" s="12" t="inlineStr">
        <is>
          <t>OBJ-102</t>
        </is>
      </c>
      <c r="B4" s="12" t="inlineStr">
        <is>
          <t>Bürohaus Lindenbogen</t>
        </is>
      </c>
      <c r="C4" s="12" t="inlineStr">
        <is>
          <t>Parkstadt-Süd</t>
        </is>
      </c>
      <c r="D4" s="13" t="n">
        <v>46310</v>
      </c>
      <c r="E4" s="32" t="n">
        <v>0.7083333333333334</v>
      </c>
      <c r="F4" s="32" t="n">
        <v>0.8333333333333334</v>
      </c>
      <c r="G4" s="12" t="inlineStr">
        <is>
          <t>Team Blau</t>
        </is>
      </c>
      <c r="H4" s="15" t="inlineStr">
        <is>
          <t>Vorbereitung</t>
        </is>
      </c>
      <c r="I4" s="12" t="inlineStr">
        <is>
          <t>Zugangsübergabe vor dem geplanten Start prüfen</t>
        </is>
      </c>
      <c r="J4" s="30">
        <f>IF(A4="","",SUMIFS(Bereiche!$E$3:$E$102,Bereiche!$B$3:$B$102,A4,Bereiche!$L$3:$L$102,"Aktiv"))</f>
        <v/>
      </c>
      <c r="K4" s="35">
        <f>IF(A4="","",SUMIFS(Bereiche!$H$3:$H$102,Bereiche!$B$3:$B$102,A4,Bereiche!$L$3:$L$102,"Aktiv"))</f>
        <v/>
      </c>
      <c r="L4" s="20">
        <f>IF(A4="","",IF(B4="","Prüfen: Bezeichnung",IF(C4="","Prüfen: Einsatzort",IF(D4="","Prüfen: Startdatum",IF(G4="","Prüfen: Zuständigkeit",IF(H4="","Prüfen: Status",IF(AND(H4="Aktiv",OR(E4="",F4="")),"Prüfen: Zugang",IF(AND(E4&lt;&gt;"",F4&lt;&gt;"",E4&gt;=F4),"Prüfen: Zeitfenster","OK"))))))))</f>
        <v/>
      </c>
    </row>
    <row r="5">
      <c r="A5" s="12" t="inlineStr">
        <is>
          <t>OBJ-103</t>
        </is>
      </c>
      <c r="B5" s="12" t="inlineStr">
        <is>
          <t>Werkzentrum Kupferhain</t>
        </is>
      </c>
      <c r="C5" s="12" t="inlineStr">
        <is>
          <t>Feldbrück-Ost</t>
        </is>
      </c>
      <c r="D5" s="13" t="n">
        <v>45795</v>
      </c>
      <c r="E5" s="32" t="n">
        <v>0.2083333333333333</v>
      </c>
      <c r="F5" s="32" t="n">
        <v>0.2916666666666667</v>
      </c>
      <c r="G5" s="12" t="inlineStr">
        <is>
          <t>Team Grün</t>
        </is>
      </c>
      <c r="H5" s="15" t="inlineStr">
        <is>
          <t>Pausiert</t>
        </is>
      </c>
      <c r="I5" s="12" t="inlineStr">
        <is>
          <t>Wiederaufnahme nur nach manueller Dispositionsprüfung</t>
        </is>
      </c>
      <c r="J5" s="33">
        <f>IF(A5="","",SUMIFS(Bereiche!$E$3:$E$102,Bereiche!$B$3:$B$102,A5,Bereiche!$L$3:$L$102,"Aktiv"))</f>
        <v/>
      </c>
      <c r="K5" s="34">
        <f>IF(A5="","",SUMIFS(Bereiche!$H$3:$H$102,Bereiche!$B$3:$B$102,A5,Bereiche!$L$3:$L$102,"Aktiv"))</f>
        <v/>
      </c>
      <c r="L5" s="18">
        <f>IF(A5="","",IF(B5="","Prüfen: Bezeichnung",IF(C5="","Prüfen: Einsatzort",IF(D5="","Prüfen: Startdatum",IF(G5="","Prüfen: Zuständigkeit",IF(H5="","Prüfen: Status",IF(AND(H5="Aktiv",OR(E5="",F5="")),"Prüfen: Zugang",IF(AND(E5&lt;&gt;"",F5&lt;&gt;"",E5&gt;=F5),"Prüfen: Zeitfenster","OK"))))))))</f>
        <v/>
      </c>
    </row>
    <row r="6">
      <c r="A6" s="12" t="n"/>
      <c r="B6" s="12" t="n"/>
      <c r="C6" s="12" t="n"/>
      <c r="D6" s="13" t="n"/>
      <c r="E6" s="32" t="n"/>
      <c r="F6" s="32" t="n"/>
      <c r="G6" s="12" t="n"/>
      <c r="H6" s="15" t="n"/>
      <c r="I6" s="12" t="n"/>
      <c r="J6" s="30">
        <f>IF(A6="","",SUMIFS(Bereiche!$E$3:$E$102,Bereiche!$B$3:$B$102,A6,Bereiche!$L$3:$L$102,"Aktiv"))</f>
        <v/>
      </c>
      <c r="K6" s="35">
        <f>IF(A6="","",SUMIFS(Bereiche!$H$3:$H$102,Bereiche!$B$3:$B$102,A6,Bereiche!$L$3:$L$102,"Aktiv"))</f>
        <v/>
      </c>
      <c r="L6" s="20">
        <f>IF(A6="","",IF(B6="","Prüfen: Bezeichnung",IF(C6="","Prüfen: Einsatzort",IF(D6="","Prüfen: Startdatum",IF(G6="","Prüfen: Zuständigkeit",IF(H6="","Prüfen: Status",IF(AND(H6="Aktiv",OR(E6="",F6="")),"Prüfen: Zugang",IF(AND(E6&lt;&gt;"",F6&lt;&gt;"",E6&gt;=F6),"Prüfen: Zeitfenster","OK"))))))))</f>
        <v/>
      </c>
    </row>
    <row r="7">
      <c r="A7" s="12" t="n"/>
      <c r="B7" s="12" t="n"/>
      <c r="C7" s="12" t="n"/>
      <c r="D7" s="13" t="n"/>
      <c r="E7" s="32" t="n"/>
      <c r="F7" s="32" t="n"/>
      <c r="G7" s="12" t="n"/>
      <c r="H7" s="15" t="n"/>
      <c r="I7" s="12" t="n"/>
      <c r="J7" s="33">
        <f>IF(A7="","",SUMIFS(Bereiche!$E$3:$E$102,Bereiche!$B$3:$B$102,A7,Bereiche!$L$3:$L$102,"Aktiv"))</f>
        <v/>
      </c>
      <c r="K7" s="34">
        <f>IF(A7="","",SUMIFS(Bereiche!$H$3:$H$102,Bereiche!$B$3:$B$102,A7,Bereiche!$L$3:$L$102,"Aktiv"))</f>
        <v/>
      </c>
      <c r="L7" s="18">
        <f>IF(A7="","",IF(B7="","Prüfen: Bezeichnung",IF(C7="","Prüfen: Einsatzort",IF(D7="","Prüfen: Startdatum",IF(G7="","Prüfen: Zuständigkeit",IF(H7="","Prüfen: Status",IF(AND(H7="Aktiv",OR(E7="",F7="")),"Prüfen: Zugang",IF(AND(E7&lt;&gt;"",F7&lt;&gt;"",E7&gt;=F7),"Prüfen: Zeitfenster","OK"))))))))</f>
        <v/>
      </c>
    </row>
    <row r="8">
      <c r="A8" s="12" t="n"/>
      <c r="B8" s="12" t="n"/>
      <c r="C8" s="12" t="n"/>
      <c r="D8" s="13" t="n"/>
      <c r="E8" s="32" t="n"/>
      <c r="F8" s="32" t="n"/>
      <c r="G8" s="12" t="n"/>
      <c r="H8" s="15" t="n"/>
      <c r="I8" s="12" t="n"/>
      <c r="J8" s="30">
        <f>IF(A8="","",SUMIFS(Bereiche!$E$3:$E$102,Bereiche!$B$3:$B$102,A8,Bereiche!$L$3:$L$102,"Aktiv"))</f>
        <v/>
      </c>
      <c r="K8" s="35">
        <f>IF(A8="","",SUMIFS(Bereiche!$H$3:$H$102,Bereiche!$B$3:$B$102,A8,Bereiche!$L$3:$L$102,"Aktiv"))</f>
        <v/>
      </c>
      <c r="L8" s="20">
        <f>IF(A8="","",IF(B8="","Prüfen: Bezeichnung",IF(C8="","Prüfen: Einsatzort",IF(D8="","Prüfen: Startdatum",IF(G8="","Prüfen: Zuständigkeit",IF(H8="","Prüfen: Status",IF(AND(H8="Aktiv",OR(E8="",F8="")),"Prüfen: Zugang",IF(AND(E8&lt;&gt;"",F8&lt;&gt;"",E8&gt;=F8),"Prüfen: Zeitfenster","OK"))))))))</f>
        <v/>
      </c>
    </row>
    <row r="9">
      <c r="A9" s="12" t="n"/>
      <c r="B9" s="12" t="n"/>
      <c r="C9" s="12" t="n"/>
      <c r="D9" s="13" t="n"/>
      <c r="E9" s="32" t="n"/>
      <c r="F9" s="32" t="n"/>
      <c r="G9" s="12" t="n"/>
      <c r="H9" s="15" t="n"/>
      <c r="I9" s="12" t="n"/>
      <c r="J9" s="33">
        <f>IF(A9="","",SUMIFS(Bereiche!$E$3:$E$102,Bereiche!$B$3:$B$102,A9,Bereiche!$L$3:$L$102,"Aktiv"))</f>
        <v/>
      </c>
      <c r="K9" s="34">
        <f>IF(A9="","",SUMIFS(Bereiche!$H$3:$H$102,Bereiche!$B$3:$B$102,A9,Bereiche!$L$3:$L$102,"Aktiv"))</f>
        <v/>
      </c>
      <c r="L9" s="18">
        <f>IF(A9="","",IF(B9="","Prüfen: Bezeichnung",IF(C9="","Prüfen: Einsatzort",IF(D9="","Prüfen: Startdatum",IF(G9="","Prüfen: Zuständigkeit",IF(H9="","Prüfen: Status",IF(AND(H9="Aktiv",OR(E9="",F9="")),"Prüfen: Zugang",IF(AND(E9&lt;&gt;"",F9&lt;&gt;"",E9&gt;=F9),"Prüfen: Zeitfenster","OK"))))))))</f>
        <v/>
      </c>
    </row>
    <row r="10">
      <c r="A10" s="12" t="n"/>
      <c r="B10" s="12" t="n"/>
      <c r="C10" s="12" t="n"/>
      <c r="D10" s="13" t="n"/>
      <c r="E10" s="32" t="n"/>
      <c r="F10" s="32" t="n"/>
      <c r="G10" s="12" t="n"/>
      <c r="H10" s="15" t="n"/>
      <c r="I10" s="12" t="n"/>
      <c r="J10" s="30">
        <f>IF(A10="","",SUMIFS(Bereiche!$E$3:$E$102,Bereiche!$B$3:$B$102,A10,Bereiche!$L$3:$L$102,"Aktiv"))</f>
        <v/>
      </c>
      <c r="K10" s="35">
        <f>IF(A10="","",SUMIFS(Bereiche!$H$3:$H$102,Bereiche!$B$3:$B$102,A10,Bereiche!$L$3:$L$102,"Aktiv"))</f>
        <v/>
      </c>
      <c r="L10" s="20">
        <f>IF(A10="","",IF(B10="","Prüfen: Bezeichnung",IF(C10="","Prüfen: Einsatzort",IF(D10="","Prüfen: Startdatum",IF(G10="","Prüfen: Zuständigkeit",IF(H10="","Prüfen: Status",IF(AND(H10="Aktiv",OR(E10="",F10="")),"Prüfen: Zugang",IF(AND(E10&lt;&gt;"",F10&lt;&gt;"",E10&gt;=F10),"Prüfen: Zeitfenster","OK"))))))))</f>
        <v/>
      </c>
    </row>
    <row r="11">
      <c r="A11" s="12" t="n"/>
      <c r="B11" s="12" t="n"/>
      <c r="C11" s="12" t="n"/>
      <c r="D11" s="13" t="n"/>
      <c r="E11" s="32" t="n"/>
      <c r="F11" s="32" t="n"/>
      <c r="G11" s="12" t="n"/>
      <c r="H11" s="15" t="n"/>
      <c r="I11" s="12" t="n"/>
      <c r="J11" s="33">
        <f>IF(A11="","",SUMIFS(Bereiche!$E$3:$E$102,Bereiche!$B$3:$B$102,A11,Bereiche!$L$3:$L$102,"Aktiv"))</f>
        <v/>
      </c>
      <c r="K11" s="34">
        <f>IF(A11="","",SUMIFS(Bereiche!$H$3:$H$102,Bereiche!$B$3:$B$102,A11,Bereiche!$L$3:$L$102,"Aktiv"))</f>
        <v/>
      </c>
      <c r="L11" s="18">
        <f>IF(A11="","",IF(B11="","Prüfen: Bezeichnung",IF(C11="","Prüfen: Einsatzort",IF(D11="","Prüfen: Startdatum",IF(G11="","Prüfen: Zuständigkeit",IF(H11="","Prüfen: Status",IF(AND(H11="Aktiv",OR(E11="",F11="")),"Prüfen: Zugang",IF(AND(E11&lt;&gt;"",F11&lt;&gt;"",E11&gt;=F11),"Prüfen: Zeitfenster","OK"))))))))</f>
        <v/>
      </c>
    </row>
    <row r="12">
      <c r="A12" s="12" t="n"/>
      <c r="B12" s="12" t="n"/>
      <c r="C12" s="12" t="n"/>
      <c r="D12" s="13" t="n"/>
      <c r="E12" s="32" t="n"/>
      <c r="F12" s="32" t="n"/>
      <c r="G12" s="12" t="n"/>
      <c r="H12" s="15" t="n"/>
      <c r="I12" s="12" t="n"/>
      <c r="J12" s="30">
        <f>IF(A12="","",SUMIFS(Bereiche!$E$3:$E$102,Bereiche!$B$3:$B$102,A12,Bereiche!$L$3:$L$102,"Aktiv"))</f>
        <v/>
      </c>
      <c r="K12" s="35">
        <f>IF(A12="","",SUMIFS(Bereiche!$H$3:$H$102,Bereiche!$B$3:$B$102,A12,Bereiche!$L$3:$L$102,"Aktiv"))</f>
        <v/>
      </c>
      <c r="L12" s="20">
        <f>IF(A12="","",IF(B12="","Prüfen: Bezeichnung",IF(C12="","Prüfen: Einsatzort",IF(D12="","Prüfen: Startdatum",IF(G12="","Prüfen: Zuständigkeit",IF(H12="","Prüfen: Status",IF(AND(H12="Aktiv",OR(E12="",F12="")),"Prüfen: Zugang",IF(AND(E12&lt;&gt;"",F12&lt;&gt;"",E12&gt;=F12),"Prüfen: Zeitfenster","OK"))))))))</f>
        <v/>
      </c>
    </row>
    <row r="13">
      <c r="A13" s="12" t="n"/>
      <c r="B13" s="12" t="n"/>
      <c r="C13" s="12" t="n"/>
      <c r="D13" s="13" t="n"/>
      <c r="E13" s="32" t="n"/>
      <c r="F13" s="32" t="n"/>
      <c r="G13" s="12" t="n"/>
      <c r="H13" s="15" t="n"/>
      <c r="I13" s="12" t="n"/>
      <c r="J13" s="33">
        <f>IF(A13="","",SUMIFS(Bereiche!$E$3:$E$102,Bereiche!$B$3:$B$102,A13,Bereiche!$L$3:$L$102,"Aktiv"))</f>
        <v/>
      </c>
      <c r="K13" s="34">
        <f>IF(A13="","",SUMIFS(Bereiche!$H$3:$H$102,Bereiche!$B$3:$B$102,A13,Bereiche!$L$3:$L$102,"Aktiv"))</f>
        <v/>
      </c>
      <c r="L13" s="18">
        <f>IF(A13="","",IF(B13="","Prüfen: Bezeichnung",IF(C13="","Prüfen: Einsatzort",IF(D13="","Prüfen: Startdatum",IF(G13="","Prüfen: Zuständigkeit",IF(H13="","Prüfen: Status",IF(AND(H13="Aktiv",OR(E13="",F13="")),"Prüfen: Zugang",IF(AND(E13&lt;&gt;"",F13&lt;&gt;"",E13&gt;=F13),"Prüfen: Zeitfenster","OK"))))))))</f>
        <v/>
      </c>
    </row>
    <row r="14">
      <c r="A14" s="12" t="n"/>
      <c r="B14" s="12" t="n"/>
      <c r="C14" s="12" t="n"/>
      <c r="D14" s="13" t="n"/>
      <c r="E14" s="32" t="n"/>
      <c r="F14" s="32" t="n"/>
      <c r="G14" s="12" t="n"/>
      <c r="H14" s="15" t="n"/>
      <c r="I14" s="12" t="n"/>
      <c r="J14" s="30">
        <f>IF(A14="","",SUMIFS(Bereiche!$E$3:$E$102,Bereiche!$B$3:$B$102,A14,Bereiche!$L$3:$L$102,"Aktiv"))</f>
        <v/>
      </c>
      <c r="K14" s="35">
        <f>IF(A14="","",SUMIFS(Bereiche!$H$3:$H$102,Bereiche!$B$3:$B$102,A14,Bereiche!$L$3:$L$102,"Aktiv"))</f>
        <v/>
      </c>
      <c r="L14" s="20">
        <f>IF(A14="","",IF(B14="","Prüfen: Bezeichnung",IF(C14="","Prüfen: Einsatzort",IF(D14="","Prüfen: Startdatum",IF(G14="","Prüfen: Zuständigkeit",IF(H14="","Prüfen: Status",IF(AND(H14="Aktiv",OR(E14="",F14="")),"Prüfen: Zugang",IF(AND(E14&lt;&gt;"",F14&lt;&gt;"",E14&gt;=F14),"Prüfen: Zeitfenster","OK"))))))))</f>
        <v/>
      </c>
    </row>
    <row r="15">
      <c r="A15" s="12" t="n"/>
      <c r="B15" s="12" t="n"/>
      <c r="C15" s="12" t="n"/>
      <c r="D15" s="13" t="n"/>
      <c r="E15" s="32" t="n"/>
      <c r="F15" s="32" t="n"/>
      <c r="G15" s="12" t="n"/>
      <c r="H15" s="15" t="n"/>
      <c r="I15" s="12" t="n"/>
      <c r="J15" s="33">
        <f>IF(A15="","",SUMIFS(Bereiche!$E$3:$E$102,Bereiche!$B$3:$B$102,A15,Bereiche!$L$3:$L$102,"Aktiv"))</f>
        <v/>
      </c>
      <c r="K15" s="34">
        <f>IF(A15="","",SUMIFS(Bereiche!$H$3:$H$102,Bereiche!$B$3:$B$102,A15,Bereiche!$L$3:$L$102,"Aktiv"))</f>
        <v/>
      </c>
      <c r="L15" s="18">
        <f>IF(A15="","",IF(B15="","Prüfen: Bezeichnung",IF(C15="","Prüfen: Einsatzort",IF(D15="","Prüfen: Startdatum",IF(G15="","Prüfen: Zuständigkeit",IF(H15="","Prüfen: Status",IF(AND(H15="Aktiv",OR(E15="",F15="")),"Prüfen: Zugang",IF(AND(E15&lt;&gt;"",F15&lt;&gt;"",E15&gt;=F15),"Prüfen: Zeitfenster","OK"))))))))</f>
        <v/>
      </c>
    </row>
    <row r="16">
      <c r="A16" s="12" t="n"/>
      <c r="B16" s="12" t="n"/>
      <c r="C16" s="12" t="n"/>
      <c r="D16" s="13" t="n"/>
      <c r="E16" s="32" t="n"/>
      <c r="F16" s="32" t="n"/>
      <c r="G16" s="12" t="n"/>
      <c r="H16" s="15" t="n"/>
      <c r="I16" s="12" t="n"/>
      <c r="J16" s="30">
        <f>IF(A16="","",SUMIFS(Bereiche!$E$3:$E$102,Bereiche!$B$3:$B$102,A16,Bereiche!$L$3:$L$102,"Aktiv"))</f>
        <v/>
      </c>
      <c r="K16" s="35">
        <f>IF(A16="","",SUMIFS(Bereiche!$H$3:$H$102,Bereiche!$B$3:$B$102,A16,Bereiche!$L$3:$L$102,"Aktiv"))</f>
        <v/>
      </c>
      <c r="L16" s="20">
        <f>IF(A16="","",IF(B16="","Prüfen: Bezeichnung",IF(C16="","Prüfen: Einsatzort",IF(D16="","Prüfen: Startdatum",IF(G16="","Prüfen: Zuständigkeit",IF(H16="","Prüfen: Status",IF(AND(H16="Aktiv",OR(E16="",F16="")),"Prüfen: Zugang",IF(AND(E16&lt;&gt;"",F16&lt;&gt;"",E16&gt;=F16),"Prüfen: Zeitfenster","OK"))))))))</f>
        <v/>
      </c>
    </row>
    <row r="17">
      <c r="A17" s="12" t="n"/>
      <c r="B17" s="12" t="n"/>
      <c r="C17" s="12" t="n"/>
      <c r="D17" s="13" t="n"/>
      <c r="E17" s="32" t="n"/>
      <c r="F17" s="32" t="n"/>
      <c r="G17" s="12" t="n"/>
      <c r="H17" s="15" t="n"/>
      <c r="I17" s="12" t="n"/>
      <c r="J17" s="33">
        <f>IF(A17="","",SUMIFS(Bereiche!$E$3:$E$102,Bereiche!$B$3:$B$102,A17,Bereiche!$L$3:$L$102,"Aktiv"))</f>
        <v/>
      </c>
      <c r="K17" s="34">
        <f>IF(A17="","",SUMIFS(Bereiche!$H$3:$H$102,Bereiche!$B$3:$B$102,A17,Bereiche!$L$3:$L$102,"Aktiv"))</f>
        <v/>
      </c>
      <c r="L17" s="18">
        <f>IF(A17="","",IF(B17="","Prüfen: Bezeichnung",IF(C17="","Prüfen: Einsatzort",IF(D17="","Prüfen: Startdatum",IF(G17="","Prüfen: Zuständigkeit",IF(H17="","Prüfen: Status",IF(AND(H17="Aktiv",OR(E17="",F17="")),"Prüfen: Zugang",IF(AND(E17&lt;&gt;"",F17&lt;&gt;"",E17&gt;=F17),"Prüfen: Zeitfenster","OK"))))))))</f>
        <v/>
      </c>
    </row>
    <row r="18">
      <c r="A18" s="12" t="n"/>
      <c r="B18" s="12" t="n"/>
      <c r="C18" s="12" t="n"/>
      <c r="D18" s="13" t="n"/>
      <c r="E18" s="32" t="n"/>
      <c r="F18" s="32" t="n"/>
      <c r="G18" s="12" t="n"/>
      <c r="H18" s="15" t="n"/>
      <c r="I18" s="12" t="n"/>
      <c r="J18" s="30">
        <f>IF(A18="","",SUMIFS(Bereiche!$E$3:$E$102,Bereiche!$B$3:$B$102,A18,Bereiche!$L$3:$L$102,"Aktiv"))</f>
        <v/>
      </c>
      <c r="K18" s="35">
        <f>IF(A18="","",SUMIFS(Bereiche!$H$3:$H$102,Bereiche!$B$3:$B$102,A18,Bereiche!$L$3:$L$102,"Aktiv"))</f>
        <v/>
      </c>
      <c r="L18" s="20">
        <f>IF(A18="","",IF(B18="","Prüfen: Bezeichnung",IF(C18="","Prüfen: Einsatzort",IF(D18="","Prüfen: Startdatum",IF(G18="","Prüfen: Zuständigkeit",IF(H18="","Prüfen: Status",IF(AND(H18="Aktiv",OR(E18="",F18="")),"Prüfen: Zugang",IF(AND(E18&lt;&gt;"",F18&lt;&gt;"",E18&gt;=F18),"Prüfen: Zeitfenster","OK"))))))))</f>
        <v/>
      </c>
    </row>
    <row r="19">
      <c r="A19" s="12" t="n"/>
      <c r="B19" s="12" t="n"/>
      <c r="C19" s="12" t="n"/>
      <c r="D19" s="13" t="n"/>
      <c r="E19" s="32" t="n"/>
      <c r="F19" s="32" t="n"/>
      <c r="G19" s="12" t="n"/>
      <c r="H19" s="15" t="n"/>
      <c r="I19" s="12" t="n"/>
      <c r="J19" s="33">
        <f>IF(A19="","",SUMIFS(Bereiche!$E$3:$E$102,Bereiche!$B$3:$B$102,A19,Bereiche!$L$3:$L$102,"Aktiv"))</f>
        <v/>
      </c>
      <c r="K19" s="34">
        <f>IF(A19="","",SUMIFS(Bereiche!$H$3:$H$102,Bereiche!$B$3:$B$102,A19,Bereiche!$L$3:$L$102,"Aktiv"))</f>
        <v/>
      </c>
      <c r="L19" s="18">
        <f>IF(A19="","",IF(B19="","Prüfen: Bezeichnung",IF(C19="","Prüfen: Einsatzort",IF(D19="","Prüfen: Startdatum",IF(G19="","Prüfen: Zuständigkeit",IF(H19="","Prüfen: Status",IF(AND(H19="Aktiv",OR(E19="",F19="")),"Prüfen: Zugang",IF(AND(E19&lt;&gt;"",F19&lt;&gt;"",E19&gt;=F19),"Prüfen: Zeitfenster","OK"))))))))</f>
        <v/>
      </c>
    </row>
    <row r="20">
      <c r="A20" s="12" t="n"/>
      <c r="B20" s="12" t="n"/>
      <c r="C20" s="12" t="n"/>
      <c r="D20" s="13" t="n"/>
      <c r="E20" s="32" t="n"/>
      <c r="F20" s="32" t="n"/>
      <c r="G20" s="12" t="n"/>
      <c r="H20" s="15" t="n"/>
      <c r="I20" s="12" t="n"/>
      <c r="J20" s="30">
        <f>IF(A20="","",SUMIFS(Bereiche!$E$3:$E$102,Bereiche!$B$3:$B$102,A20,Bereiche!$L$3:$L$102,"Aktiv"))</f>
        <v/>
      </c>
      <c r="K20" s="35">
        <f>IF(A20="","",SUMIFS(Bereiche!$H$3:$H$102,Bereiche!$B$3:$B$102,A20,Bereiche!$L$3:$L$102,"Aktiv"))</f>
        <v/>
      </c>
      <c r="L20" s="20">
        <f>IF(A20="","",IF(B20="","Prüfen: Bezeichnung",IF(C20="","Prüfen: Einsatzort",IF(D20="","Prüfen: Startdatum",IF(G20="","Prüfen: Zuständigkeit",IF(H20="","Prüfen: Status",IF(AND(H20="Aktiv",OR(E20="",F20="")),"Prüfen: Zugang",IF(AND(E20&lt;&gt;"",F20&lt;&gt;"",E20&gt;=F20),"Prüfen: Zeitfenster","OK"))))))))</f>
        <v/>
      </c>
    </row>
    <row r="21">
      <c r="A21" s="12" t="n"/>
      <c r="B21" s="12" t="n"/>
      <c r="C21" s="12" t="n"/>
      <c r="D21" s="13" t="n"/>
      <c r="E21" s="32" t="n"/>
      <c r="F21" s="32" t="n"/>
      <c r="G21" s="12" t="n"/>
      <c r="H21" s="15" t="n"/>
      <c r="I21" s="12" t="n"/>
      <c r="J21" s="33">
        <f>IF(A21="","",SUMIFS(Bereiche!$E$3:$E$102,Bereiche!$B$3:$B$102,A21,Bereiche!$L$3:$L$102,"Aktiv"))</f>
        <v/>
      </c>
      <c r="K21" s="34">
        <f>IF(A21="","",SUMIFS(Bereiche!$H$3:$H$102,Bereiche!$B$3:$B$102,A21,Bereiche!$L$3:$L$102,"Aktiv"))</f>
        <v/>
      </c>
      <c r="L21" s="18">
        <f>IF(A21="","",IF(B21="","Prüfen: Bezeichnung",IF(C21="","Prüfen: Einsatzort",IF(D21="","Prüfen: Startdatum",IF(G21="","Prüfen: Zuständigkeit",IF(H21="","Prüfen: Status",IF(AND(H21="Aktiv",OR(E21="",F21="")),"Prüfen: Zugang",IF(AND(E21&lt;&gt;"",F21&lt;&gt;"",E21&gt;=F21),"Prüfen: Zeitfenster","OK"))))))))</f>
        <v/>
      </c>
    </row>
    <row r="22">
      <c r="A22" s="12" t="n"/>
      <c r="B22" s="12" t="n"/>
      <c r="C22" s="12" t="n"/>
      <c r="D22" s="13" t="n"/>
      <c r="E22" s="32" t="n"/>
      <c r="F22" s="32" t="n"/>
      <c r="G22" s="12" t="n"/>
      <c r="H22" s="15" t="n"/>
      <c r="I22" s="12" t="n"/>
      <c r="J22" s="30">
        <f>IF(A22="","",SUMIFS(Bereiche!$E$3:$E$102,Bereiche!$B$3:$B$102,A22,Bereiche!$L$3:$L$102,"Aktiv"))</f>
        <v/>
      </c>
      <c r="K22" s="35">
        <f>IF(A22="","",SUMIFS(Bereiche!$H$3:$H$102,Bereiche!$B$3:$B$102,A22,Bereiche!$L$3:$L$102,"Aktiv"))</f>
        <v/>
      </c>
      <c r="L22" s="20">
        <f>IF(A22="","",IF(B22="","Prüfen: Bezeichnung",IF(C22="","Prüfen: Einsatzort",IF(D22="","Prüfen: Startdatum",IF(G22="","Prüfen: Zuständigkeit",IF(H22="","Prüfen: Status",IF(AND(H22="Aktiv",OR(E22="",F22="")),"Prüfen: Zugang",IF(AND(E22&lt;&gt;"",F22&lt;&gt;"",E22&gt;=F22),"Prüfen: Zeitfenster","OK"))))))))</f>
        <v/>
      </c>
    </row>
    <row r="23">
      <c r="A23" s="12" t="n"/>
      <c r="B23" s="12" t="n"/>
      <c r="C23" s="12" t="n"/>
      <c r="D23" s="13" t="n"/>
      <c r="E23" s="32" t="n"/>
      <c r="F23" s="32" t="n"/>
      <c r="G23" s="12" t="n"/>
      <c r="H23" s="15" t="n"/>
      <c r="I23" s="12" t="n"/>
      <c r="J23" s="33">
        <f>IF(A23="","",SUMIFS(Bereiche!$E$3:$E$102,Bereiche!$B$3:$B$102,A23,Bereiche!$L$3:$L$102,"Aktiv"))</f>
        <v/>
      </c>
      <c r="K23" s="34">
        <f>IF(A23="","",SUMIFS(Bereiche!$H$3:$H$102,Bereiche!$B$3:$B$102,A23,Bereiche!$L$3:$L$102,"Aktiv"))</f>
        <v/>
      </c>
      <c r="L23" s="18">
        <f>IF(A23="","",IF(B23="","Prüfen: Bezeichnung",IF(C23="","Prüfen: Einsatzort",IF(D23="","Prüfen: Startdatum",IF(G23="","Prüfen: Zuständigkeit",IF(H23="","Prüfen: Status",IF(AND(H23="Aktiv",OR(E23="",F23="")),"Prüfen: Zugang",IF(AND(E23&lt;&gt;"",F23&lt;&gt;"",E23&gt;=F23),"Prüfen: Zeitfenster","OK"))))))))</f>
        <v/>
      </c>
    </row>
    <row r="24">
      <c r="A24" s="12" t="n"/>
      <c r="B24" s="12" t="n"/>
      <c r="C24" s="12" t="n"/>
      <c r="D24" s="13" t="n"/>
      <c r="E24" s="32" t="n"/>
      <c r="F24" s="32" t="n"/>
      <c r="G24" s="12" t="n"/>
      <c r="H24" s="15" t="n"/>
      <c r="I24" s="12" t="n"/>
      <c r="J24" s="30">
        <f>IF(A24="","",SUMIFS(Bereiche!$E$3:$E$102,Bereiche!$B$3:$B$102,A24,Bereiche!$L$3:$L$102,"Aktiv"))</f>
        <v/>
      </c>
      <c r="K24" s="35">
        <f>IF(A24="","",SUMIFS(Bereiche!$H$3:$H$102,Bereiche!$B$3:$B$102,A24,Bereiche!$L$3:$L$102,"Aktiv"))</f>
        <v/>
      </c>
      <c r="L24" s="20">
        <f>IF(A24="","",IF(B24="","Prüfen: Bezeichnung",IF(C24="","Prüfen: Einsatzort",IF(D24="","Prüfen: Startdatum",IF(G24="","Prüfen: Zuständigkeit",IF(H24="","Prüfen: Status",IF(AND(H24="Aktiv",OR(E24="",F24="")),"Prüfen: Zugang",IF(AND(E24&lt;&gt;"",F24&lt;&gt;"",E24&gt;=F24),"Prüfen: Zeitfenster","OK"))))))))</f>
        <v/>
      </c>
    </row>
    <row r="25">
      <c r="A25" s="12" t="n"/>
      <c r="B25" s="12" t="n"/>
      <c r="C25" s="12" t="n"/>
      <c r="D25" s="13" t="n"/>
      <c r="E25" s="32" t="n"/>
      <c r="F25" s="32" t="n"/>
      <c r="G25" s="12" t="n"/>
      <c r="H25" s="15" t="n"/>
      <c r="I25" s="12" t="n"/>
      <c r="J25" s="33">
        <f>IF(A25="","",SUMIFS(Bereiche!$E$3:$E$102,Bereiche!$B$3:$B$102,A25,Bereiche!$L$3:$L$102,"Aktiv"))</f>
        <v/>
      </c>
      <c r="K25" s="34">
        <f>IF(A25="","",SUMIFS(Bereiche!$H$3:$H$102,Bereiche!$B$3:$B$102,A25,Bereiche!$L$3:$L$102,"Aktiv"))</f>
        <v/>
      </c>
      <c r="L25" s="18">
        <f>IF(A25="","",IF(B25="","Prüfen: Bezeichnung",IF(C25="","Prüfen: Einsatzort",IF(D25="","Prüfen: Startdatum",IF(G25="","Prüfen: Zuständigkeit",IF(H25="","Prüfen: Status",IF(AND(H25="Aktiv",OR(E25="",F25="")),"Prüfen: Zugang",IF(AND(E25&lt;&gt;"",F25&lt;&gt;"",E25&gt;=F25),"Prüfen: Zeitfenster","OK"))))))))</f>
        <v/>
      </c>
    </row>
    <row r="26">
      <c r="A26" s="12" t="n"/>
      <c r="B26" s="12" t="n"/>
      <c r="C26" s="12" t="n"/>
      <c r="D26" s="13" t="n"/>
      <c r="E26" s="32" t="n"/>
      <c r="F26" s="32" t="n"/>
      <c r="G26" s="12" t="n"/>
      <c r="H26" s="15" t="n"/>
      <c r="I26" s="12" t="n"/>
      <c r="J26" s="30">
        <f>IF(A26="","",SUMIFS(Bereiche!$E$3:$E$102,Bereiche!$B$3:$B$102,A26,Bereiche!$L$3:$L$102,"Aktiv"))</f>
        <v/>
      </c>
      <c r="K26" s="35">
        <f>IF(A26="","",SUMIFS(Bereiche!$H$3:$H$102,Bereiche!$B$3:$B$102,A26,Bereiche!$L$3:$L$102,"Aktiv"))</f>
        <v/>
      </c>
      <c r="L26" s="20">
        <f>IF(A26="","",IF(B26="","Prüfen: Bezeichnung",IF(C26="","Prüfen: Einsatzort",IF(D26="","Prüfen: Startdatum",IF(G26="","Prüfen: Zuständigkeit",IF(H26="","Prüfen: Status",IF(AND(H26="Aktiv",OR(E26="",F26="")),"Prüfen: Zugang",IF(AND(E26&lt;&gt;"",F26&lt;&gt;"",E26&gt;=F26),"Prüfen: Zeitfenster","OK"))))))))</f>
        <v/>
      </c>
    </row>
    <row r="27">
      <c r="A27" s="12" t="n"/>
      <c r="B27" s="12" t="n"/>
      <c r="C27" s="12" t="n"/>
      <c r="D27" s="13" t="n"/>
      <c r="E27" s="32" t="n"/>
      <c r="F27" s="32" t="n"/>
      <c r="G27" s="12" t="n"/>
      <c r="H27" s="15" t="n"/>
      <c r="I27" s="12" t="n"/>
      <c r="J27" s="33">
        <f>IF(A27="","",SUMIFS(Bereiche!$E$3:$E$102,Bereiche!$B$3:$B$102,A27,Bereiche!$L$3:$L$102,"Aktiv"))</f>
        <v/>
      </c>
      <c r="K27" s="34">
        <f>IF(A27="","",SUMIFS(Bereiche!$H$3:$H$102,Bereiche!$B$3:$B$102,A27,Bereiche!$L$3:$L$102,"Aktiv"))</f>
        <v/>
      </c>
      <c r="L27" s="18">
        <f>IF(A27="","",IF(B27="","Prüfen: Bezeichnung",IF(C27="","Prüfen: Einsatzort",IF(D27="","Prüfen: Startdatum",IF(G27="","Prüfen: Zuständigkeit",IF(H27="","Prüfen: Status",IF(AND(H27="Aktiv",OR(E27="",F27="")),"Prüfen: Zugang",IF(AND(E27&lt;&gt;"",F27&lt;&gt;"",E27&gt;=F27),"Prüfen: Zeitfenster","OK"))))))))</f>
        <v/>
      </c>
    </row>
    <row r="28">
      <c r="A28" s="12" t="n"/>
      <c r="B28" s="12" t="n"/>
      <c r="C28" s="12" t="n"/>
      <c r="D28" s="13" t="n"/>
      <c r="E28" s="32" t="n"/>
      <c r="F28" s="32" t="n"/>
      <c r="G28" s="12" t="n"/>
      <c r="H28" s="15" t="n"/>
      <c r="I28" s="12" t="n"/>
      <c r="J28" s="30">
        <f>IF(A28="","",SUMIFS(Bereiche!$E$3:$E$102,Bereiche!$B$3:$B$102,A28,Bereiche!$L$3:$L$102,"Aktiv"))</f>
        <v/>
      </c>
      <c r="K28" s="35">
        <f>IF(A28="","",SUMIFS(Bereiche!$H$3:$H$102,Bereiche!$B$3:$B$102,A28,Bereiche!$L$3:$L$102,"Aktiv"))</f>
        <v/>
      </c>
      <c r="L28" s="20">
        <f>IF(A28="","",IF(B28="","Prüfen: Bezeichnung",IF(C28="","Prüfen: Einsatzort",IF(D28="","Prüfen: Startdatum",IF(G28="","Prüfen: Zuständigkeit",IF(H28="","Prüfen: Status",IF(AND(H28="Aktiv",OR(E28="",F28="")),"Prüfen: Zugang",IF(AND(E28&lt;&gt;"",F28&lt;&gt;"",E28&gt;=F28),"Prüfen: Zeitfenster","OK"))))))))</f>
        <v/>
      </c>
    </row>
    <row r="29">
      <c r="A29" s="12" t="n"/>
      <c r="B29" s="12" t="n"/>
      <c r="C29" s="12" t="n"/>
      <c r="D29" s="13" t="n"/>
      <c r="E29" s="32" t="n"/>
      <c r="F29" s="32" t="n"/>
      <c r="G29" s="12" t="n"/>
      <c r="H29" s="15" t="n"/>
      <c r="I29" s="12" t="n"/>
      <c r="J29" s="33">
        <f>IF(A29="","",SUMIFS(Bereiche!$E$3:$E$102,Bereiche!$B$3:$B$102,A29,Bereiche!$L$3:$L$102,"Aktiv"))</f>
        <v/>
      </c>
      <c r="K29" s="34">
        <f>IF(A29="","",SUMIFS(Bereiche!$H$3:$H$102,Bereiche!$B$3:$B$102,A29,Bereiche!$L$3:$L$102,"Aktiv"))</f>
        <v/>
      </c>
      <c r="L29" s="18">
        <f>IF(A29="","",IF(B29="","Prüfen: Bezeichnung",IF(C29="","Prüfen: Einsatzort",IF(D29="","Prüfen: Startdatum",IF(G29="","Prüfen: Zuständigkeit",IF(H29="","Prüfen: Status",IF(AND(H29="Aktiv",OR(E29="",F29="")),"Prüfen: Zugang",IF(AND(E29&lt;&gt;"",F29&lt;&gt;"",E29&gt;=F29),"Prüfen: Zeitfenster","OK"))))))))</f>
        <v/>
      </c>
    </row>
    <row r="30">
      <c r="A30" s="12" t="n"/>
      <c r="B30" s="12" t="n"/>
      <c r="C30" s="12" t="n"/>
      <c r="D30" s="13" t="n"/>
      <c r="E30" s="32" t="n"/>
      <c r="F30" s="32" t="n"/>
      <c r="G30" s="12" t="n"/>
      <c r="H30" s="15" t="n"/>
      <c r="I30" s="12" t="n"/>
      <c r="J30" s="30">
        <f>IF(A30="","",SUMIFS(Bereiche!$E$3:$E$102,Bereiche!$B$3:$B$102,A30,Bereiche!$L$3:$L$102,"Aktiv"))</f>
        <v/>
      </c>
      <c r="K30" s="35">
        <f>IF(A30="","",SUMIFS(Bereiche!$H$3:$H$102,Bereiche!$B$3:$B$102,A30,Bereiche!$L$3:$L$102,"Aktiv"))</f>
        <v/>
      </c>
      <c r="L30" s="20">
        <f>IF(A30="","",IF(B30="","Prüfen: Bezeichnung",IF(C30="","Prüfen: Einsatzort",IF(D30="","Prüfen: Startdatum",IF(G30="","Prüfen: Zuständigkeit",IF(H30="","Prüfen: Status",IF(AND(H30="Aktiv",OR(E30="",F30="")),"Prüfen: Zugang",IF(AND(E30&lt;&gt;"",F30&lt;&gt;"",E30&gt;=F30),"Prüfen: Zeitfenster","OK"))))))))</f>
        <v/>
      </c>
    </row>
    <row r="31">
      <c r="A31" s="12" t="n"/>
      <c r="B31" s="12" t="n"/>
      <c r="C31" s="12" t="n"/>
      <c r="D31" s="13" t="n"/>
      <c r="E31" s="32" t="n"/>
      <c r="F31" s="32" t="n"/>
      <c r="G31" s="12" t="n"/>
      <c r="H31" s="15" t="n"/>
      <c r="I31" s="12" t="n"/>
      <c r="J31" s="33">
        <f>IF(A31="","",SUMIFS(Bereiche!$E$3:$E$102,Bereiche!$B$3:$B$102,A31,Bereiche!$L$3:$L$102,"Aktiv"))</f>
        <v/>
      </c>
      <c r="K31" s="34">
        <f>IF(A31="","",SUMIFS(Bereiche!$H$3:$H$102,Bereiche!$B$3:$B$102,A31,Bereiche!$L$3:$L$102,"Aktiv"))</f>
        <v/>
      </c>
      <c r="L31" s="18">
        <f>IF(A31="","",IF(B31="","Prüfen: Bezeichnung",IF(C31="","Prüfen: Einsatzort",IF(D31="","Prüfen: Startdatum",IF(G31="","Prüfen: Zuständigkeit",IF(H31="","Prüfen: Status",IF(AND(H31="Aktiv",OR(E31="",F31="")),"Prüfen: Zugang",IF(AND(E31&lt;&gt;"",F31&lt;&gt;"",E31&gt;=F31),"Prüfen: Zeitfenster","OK"))))))))</f>
        <v/>
      </c>
    </row>
    <row r="32">
      <c r="A32" s="12" t="n"/>
      <c r="B32" s="12" t="n"/>
      <c r="C32" s="12" t="n"/>
      <c r="D32" s="13" t="n"/>
      <c r="E32" s="32" t="n"/>
      <c r="F32" s="32" t="n"/>
      <c r="G32" s="12" t="n"/>
      <c r="H32" s="15" t="n"/>
      <c r="I32" s="12" t="n"/>
      <c r="J32" s="30">
        <f>IF(A32="","",SUMIFS(Bereiche!$E$3:$E$102,Bereiche!$B$3:$B$102,A32,Bereiche!$L$3:$L$102,"Aktiv"))</f>
        <v/>
      </c>
      <c r="K32" s="35">
        <f>IF(A32="","",SUMIFS(Bereiche!$H$3:$H$102,Bereiche!$B$3:$B$102,A32,Bereiche!$L$3:$L$102,"Aktiv"))</f>
        <v/>
      </c>
      <c r="L32" s="20">
        <f>IF(A32="","",IF(B32="","Prüfen: Bezeichnung",IF(C32="","Prüfen: Einsatzort",IF(D32="","Prüfen: Startdatum",IF(G32="","Prüfen: Zuständigkeit",IF(H32="","Prüfen: Status",IF(AND(H32="Aktiv",OR(E32="",F32="")),"Prüfen: Zugang",IF(AND(E32&lt;&gt;"",F32&lt;&gt;"",E32&gt;=F32),"Prüfen: Zeitfenster","OK"))))))))</f>
        <v/>
      </c>
    </row>
    <row r="33">
      <c r="A33" s="12" t="n"/>
      <c r="B33" s="12" t="n"/>
      <c r="C33" s="12" t="n"/>
      <c r="D33" s="13" t="n"/>
      <c r="E33" s="32" t="n"/>
      <c r="F33" s="32" t="n"/>
      <c r="G33" s="12" t="n"/>
      <c r="H33" s="15" t="n"/>
      <c r="I33" s="12" t="n"/>
      <c r="J33" s="33">
        <f>IF(A33="","",SUMIFS(Bereiche!$E$3:$E$102,Bereiche!$B$3:$B$102,A33,Bereiche!$L$3:$L$102,"Aktiv"))</f>
        <v/>
      </c>
      <c r="K33" s="34">
        <f>IF(A33="","",SUMIFS(Bereiche!$H$3:$H$102,Bereiche!$B$3:$B$102,A33,Bereiche!$L$3:$L$102,"Aktiv"))</f>
        <v/>
      </c>
      <c r="L33" s="18">
        <f>IF(A33="","",IF(B33="","Prüfen: Bezeichnung",IF(C33="","Prüfen: Einsatzort",IF(D33="","Prüfen: Startdatum",IF(G33="","Prüfen: Zuständigkeit",IF(H33="","Prüfen: Status",IF(AND(H33="Aktiv",OR(E33="",F33="")),"Prüfen: Zugang",IF(AND(E33&lt;&gt;"",F33&lt;&gt;"",E33&gt;=F33),"Prüfen: Zeitfenster","OK"))))))))</f>
        <v/>
      </c>
    </row>
    <row r="34">
      <c r="A34" s="12" t="n"/>
      <c r="B34" s="12" t="n"/>
      <c r="C34" s="12" t="n"/>
      <c r="D34" s="13" t="n"/>
      <c r="E34" s="32" t="n"/>
      <c r="F34" s="32" t="n"/>
      <c r="G34" s="12" t="n"/>
      <c r="H34" s="15" t="n"/>
      <c r="I34" s="12" t="n"/>
      <c r="J34" s="30">
        <f>IF(A34="","",SUMIFS(Bereiche!$E$3:$E$102,Bereiche!$B$3:$B$102,A34,Bereiche!$L$3:$L$102,"Aktiv"))</f>
        <v/>
      </c>
      <c r="K34" s="35">
        <f>IF(A34="","",SUMIFS(Bereiche!$H$3:$H$102,Bereiche!$B$3:$B$102,A34,Bereiche!$L$3:$L$102,"Aktiv"))</f>
        <v/>
      </c>
      <c r="L34" s="20">
        <f>IF(A34="","",IF(B34="","Prüfen: Bezeichnung",IF(C34="","Prüfen: Einsatzort",IF(D34="","Prüfen: Startdatum",IF(G34="","Prüfen: Zuständigkeit",IF(H34="","Prüfen: Status",IF(AND(H34="Aktiv",OR(E34="",F34="")),"Prüfen: Zugang",IF(AND(E34&lt;&gt;"",F34&lt;&gt;"",E34&gt;=F34),"Prüfen: Zeitfenster","OK"))))))))</f>
        <v/>
      </c>
    </row>
    <row r="35">
      <c r="A35" s="12" t="n"/>
      <c r="B35" s="12" t="n"/>
      <c r="C35" s="12" t="n"/>
      <c r="D35" s="13" t="n"/>
      <c r="E35" s="32" t="n"/>
      <c r="F35" s="32" t="n"/>
      <c r="G35" s="12" t="n"/>
      <c r="H35" s="15" t="n"/>
      <c r="I35" s="12" t="n"/>
      <c r="J35" s="33">
        <f>IF(A35="","",SUMIFS(Bereiche!$E$3:$E$102,Bereiche!$B$3:$B$102,A35,Bereiche!$L$3:$L$102,"Aktiv"))</f>
        <v/>
      </c>
      <c r="K35" s="34">
        <f>IF(A35="","",SUMIFS(Bereiche!$H$3:$H$102,Bereiche!$B$3:$B$102,A35,Bereiche!$L$3:$L$102,"Aktiv"))</f>
        <v/>
      </c>
      <c r="L35" s="18">
        <f>IF(A35="","",IF(B35="","Prüfen: Bezeichnung",IF(C35="","Prüfen: Einsatzort",IF(D35="","Prüfen: Startdatum",IF(G35="","Prüfen: Zuständigkeit",IF(H35="","Prüfen: Status",IF(AND(H35="Aktiv",OR(E35="",F35="")),"Prüfen: Zugang",IF(AND(E35&lt;&gt;"",F35&lt;&gt;"",E35&gt;=F35),"Prüfen: Zeitfenster","OK"))))))))</f>
        <v/>
      </c>
    </row>
    <row r="36">
      <c r="A36" s="12" t="n"/>
      <c r="B36" s="12" t="n"/>
      <c r="C36" s="12" t="n"/>
      <c r="D36" s="13" t="n"/>
      <c r="E36" s="32" t="n"/>
      <c r="F36" s="32" t="n"/>
      <c r="G36" s="12" t="n"/>
      <c r="H36" s="15" t="n"/>
      <c r="I36" s="12" t="n"/>
      <c r="J36" s="30">
        <f>IF(A36="","",SUMIFS(Bereiche!$E$3:$E$102,Bereiche!$B$3:$B$102,A36,Bereiche!$L$3:$L$102,"Aktiv"))</f>
        <v/>
      </c>
      <c r="K36" s="35">
        <f>IF(A36="","",SUMIFS(Bereiche!$H$3:$H$102,Bereiche!$B$3:$B$102,A36,Bereiche!$L$3:$L$102,"Aktiv"))</f>
        <v/>
      </c>
      <c r="L36" s="20">
        <f>IF(A36="","",IF(B36="","Prüfen: Bezeichnung",IF(C36="","Prüfen: Einsatzort",IF(D36="","Prüfen: Startdatum",IF(G36="","Prüfen: Zuständigkeit",IF(H36="","Prüfen: Status",IF(AND(H36="Aktiv",OR(E36="",F36="")),"Prüfen: Zugang",IF(AND(E36&lt;&gt;"",F36&lt;&gt;"",E36&gt;=F36),"Prüfen: Zeitfenster","OK"))))))))</f>
        <v/>
      </c>
    </row>
    <row r="37">
      <c r="A37" s="12" t="n"/>
      <c r="B37" s="12" t="n"/>
      <c r="C37" s="12" t="n"/>
      <c r="D37" s="13" t="n"/>
      <c r="E37" s="32" t="n"/>
      <c r="F37" s="32" t="n"/>
      <c r="G37" s="12" t="n"/>
      <c r="H37" s="15" t="n"/>
      <c r="I37" s="12" t="n"/>
      <c r="J37" s="33">
        <f>IF(A37="","",SUMIFS(Bereiche!$E$3:$E$102,Bereiche!$B$3:$B$102,A37,Bereiche!$L$3:$L$102,"Aktiv"))</f>
        <v/>
      </c>
      <c r="K37" s="34">
        <f>IF(A37="","",SUMIFS(Bereiche!$H$3:$H$102,Bereiche!$B$3:$B$102,A37,Bereiche!$L$3:$L$102,"Aktiv"))</f>
        <v/>
      </c>
      <c r="L37" s="18">
        <f>IF(A37="","",IF(B37="","Prüfen: Bezeichnung",IF(C37="","Prüfen: Einsatzort",IF(D37="","Prüfen: Startdatum",IF(G37="","Prüfen: Zuständigkeit",IF(H37="","Prüfen: Status",IF(AND(H37="Aktiv",OR(E37="",F37="")),"Prüfen: Zugang",IF(AND(E37&lt;&gt;"",F37&lt;&gt;"",E37&gt;=F37),"Prüfen: Zeitfenster","OK"))))))))</f>
        <v/>
      </c>
    </row>
    <row r="38">
      <c r="A38" s="12" t="n"/>
      <c r="B38" s="12" t="n"/>
      <c r="C38" s="12" t="n"/>
      <c r="D38" s="13" t="n"/>
      <c r="E38" s="32" t="n"/>
      <c r="F38" s="32" t="n"/>
      <c r="G38" s="12" t="n"/>
      <c r="H38" s="15" t="n"/>
      <c r="I38" s="12" t="n"/>
      <c r="J38" s="30">
        <f>IF(A38="","",SUMIFS(Bereiche!$E$3:$E$102,Bereiche!$B$3:$B$102,A38,Bereiche!$L$3:$L$102,"Aktiv"))</f>
        <v/>
      </c>
      <c r="K38" s="35">
        <f>IF(A38="","",SUMIFS(Bereiche!$H$3:$H$102,Bereiche!$B$3:$B$102,A38,Bereiche!$L$3:$L$102,"Aktiv"))</f>
        <v/>
      </c>
      <c r="L38" s="20">
        <f>IF(A38="","",IF(B38="","Prüfen: Bezeichnung",IF(C38="","Prüfen: Einsatzort",IF(D38="","Prüfen: Startdatum",IF(G38="","Prüfen: Zuständigkeit",IF(H38="","Prüfen: Status",IF(AND(H38="Aktiv",OR(E38="",F38="")),"Prüfen: Zugang",IF(AND(E38&lt;&gt;"",F38&lt;&gt;"",E38&gt;=F38),"Prüfen: Zeitfenster","OK"))))))))</f>
        <v/>
      </c>
    </row>
    <row r="39">
      <c r="A39" s="12" t="n"/>
      <c r="B39" s="12" t="n"/>
      <c r="C39" s="12" t="n"/>
      <c r="D39" s="13" t="n"/>
      <c r="E39" s="32" t="n"/>
      <c r="F39" s="32" t="n"/>
      <c r="G39" s="12" t="n"/>
      <c r="H39" s="15" t="n"/>
      <c r="I39" s="12" t="n"/>
      <c r="J39" s="33">
        <f>IF(A39="","",SUMIFS(Bereiche!$E$3:$E$102,Bereiche!$B$3:$B$102,A39,Bereiche!$L$3:$L$102,"Aktiv"))</f>
        <v/>
      </c>
      <c r="K39" s="34">
        <f>IF(A39="","",SUMIFS(Bereiche!$H$3:$H$102,Bereiche!$B$3:$B$102,A39,Bereiche!$L$3:$L$102,"Aktiv"))</f>
        <v/>
      </c>
      <c r="L39" s="18">
        <f>IF(A39="","",IF(B39="","Prüfen: Bezeichnung",IF(C39="","Prüfen: Einsatzort",IF(D39="","Prüfen: Startdatum",IF(G39="","Prüfen: Zuständigkeit",IF(H39="","Prüfen: Status",IF(AND(H39="Aktiv",OR(E39="",F39="")),"Prüfen: Zugang",IF(AND(E39&lt;&gt;"",F39&lt;&gt;"",E39&gt;=F39),"Prüfen: Zeitfenster","OK"))))))))</f>
        <v/>
      </c>
    </row>
    <row r="40">
      <c r="A40" s="12" t="n"/>
      <c r="B40" s="12" t="n"/>
      <c r="C40" s="12" t="n"/>
      <c r="D40" s="13" t="n"/>
      <c r="E40" s="32" t="n"/>
      <c r="F40" s="32" t="n"/>
      <c r="G40" s="12" t="n"/>
      <c r="H40" s="15" t="n"/>
      <c r="I40" s="12" t="n"/>
      <c r="J40" s="30">
        <f>IF(A40="","",SUMIFS(Bereiche!$E$3:$E$102,Bereiche!$B$3:$B$102,A40,Bereiche!$L$3:$L$102,"Aktiv"))</f>
        <v/>
      </c>
      <c r="K40" s="35">
        <f>IF(A40="","",SUMIFS(Bereiche!$H$3:$H$102,Bereiche!$B$3:$B$102,A40,Bereiche!$L$3:$L$102,"Aktiv"))</f>
        <v/>
      </c>
      <c r="L40" s="20">
        <f>IF(A40="","",IF(B40="","Prüfen: Bezeichnung",IF(C40="","Prüfen: Einsatzort",IF(D40="","Prüfen: Startdatum",IF(G40="","Prüfen: Zuständigkeit",IF(H40="","Prüfen: Status",IF(AND(H40="Aktiv",OR(E40="",F40="")),"Prüfen: Zugang",IF(AND(E40&lt;&gt;"",F40&lt;&gt;"",E40&gt;=F40),"Prüfen: Zeitfenster","OK"))))))))</f>
        <v/>
      </c>
    </row>
    <row r="41">
      <c r="A41" s="12" t="n"/>
      <c r="B41" s="12" t="n"/>
      <c r="C41" s="12" t="n"/>
      <c r="D41" s="13" t="n"/>
      <c r="E41" s="32" t="n"/>
      <c r="F41" s="32" t="n"/>
      <c r="G41" s="12" t="n"/>
      <c r="H41" s="15" t="n"/>
      <c r="I41" s="12" t="n"/>
      <c r="J41" s="33">
        <f>IF(A41="","",SUMIFS(Bereiche!$E$3:$E$102,Bereiche!$B$3:$B$102,A41,Bereiche!$L$3:$L$102,"Aktiv"))</f>
        <v/>
      </c>
      <c r="K41" s="34">
        <f>IF(A41="","",SUMIFS(Bereiche!$H$3:$H$102,Bereiche!$B$3:$B$102,A41,Bereiche!$L$3:$L$102,"Aktiv"))</f>
        <v/>
      </c>
      <c r="L41" s="18">
        <f>IF(A41="","",IF(B41="","Prüfen: Bezeichnung",IF(C41="","Prüfen: Einsatzort",IF(D41="","Prüfen: Startdatum",IF(G41="","Prüfen: Zuständigkeit",IF(H41="","Prüfen: Status",IF(AND(H41="Aktiv",OR(E41="",F41="")),"Prüfen: Zugang",IF(AND(E41&lt;&gt;"",F41&lt;&gt;"",E41&gt;=F41),"Prüfen: Zeitfenster","OK"))))))))</f>
        <v/>
      </c>
    </row>
    <row r="42">
      <c r="A42" s="12" t="n"/>
      <c r="B42" s="12" t="n"/>
      <c r="C42" s="12" t="n"/>
      <c r="D42" s="13" t="n"/>
      <c r="E42" s="32" t="n"/>
      <c r="F42" s="32" t="n"/>
      <c r="G42" s="12" t="n"/>
      <c r="H42" s="15" t="n"/>
      <c r="I42" s="12" t="n"/>
      <c r="J42" s="30">
        <f>IF(A42="","",SUMIFS(Bereiche!$E$3:$E$102,Bereiche!$B$3:$B$102,A42,Bereiche!$L$3:$L$102,"Aktiv"))</f>
        <v/>
      </c>
      <c r="K42" s="35">
        <f>IF(A42="","",SUMIFS(Bereiche!$H$3:$H$102,Bereiche!$B$3:$B$102,A42,Bereiche!$L$3:$L$102,"Aktiv"))</f>
        <v/>
      </c>
      <c r="L42" s="20">
        <f>IF(A42="","",IF(B42="","Prüfen: Bezeichnung",IF(C42="","Prüfen: Einsatzort",IF(D42="","Prüfen: Startdatum",IF(G42="","Prüfen: Zuständigkeit",IF(H42="","Prüfen: Status",IF(AND(H42="Aktiv",OR(E42="",F42="")),"Prüfen: Zugang",IF(AND(E42&lt;&gt;"",F42&lt;&gt;"",E42&gt;=F42),"Prüfen: Zeitfenster","OK"))))))))</f>
        <v/>
      </c>
    </row>
    <row r="43">
      <c r="A43" s="12" t="n"/>
      <c r="B43" s="12" t="n"/>
      <c r="C43" s="12" t="n"/>
      <c r="D43" s="13" t="n"/>
      <c r="E43" s="32" t="n"/>
      <c r="F43" s="32" t="n"/>
      <c r="G43" s="12" t="n"/>
      <c r="H43" s="15" t="n"/>
      <c r="I43" s="12" t="n"/>
      <c r="J43" s="33">
        <f>IF(A43="","",SUMIFS(Bereiche!$E$3:$E$102,Bereiche!$B$3:$B$102,A43,Bereiche!$L$3:$L$102,"Aktiv"))</f>
        <v/>
      </c>
      <c r="K43" s="34">
        <f>IF(A43="","",SUMIFS(Bereiche!$H$3:$H$102,Bereiche!$B$3:$B$102,A43,Bereiche!$L$3:$L$102,"Aktiv"))</f>
        <v/>
      </c>
      <c r="L43" s="18">
        <f>IF(A43="","",IF(B43="","Prüfen: Bezeichnung",IF(C43="","Prüfen: Einsatzort",IF(D43="","Prüfen: Startdatum",IF(G43="","Prüfen: Zuständigkeit",IF(H43="","Prüfen: Status",IF(AND(H43="Aktiv",OR(E43="",F43="")),"Prüfen: Zugang",IF(AND(E43&lt;&gt;"",F43&lt;&gt;"",E43&gt;=F43),"Prüfen: Zeitfenster","OK"))))))))</f>
        <v/>
      </c>
    </row>
    <row r="44">
      <c r="A44" s="12" t="n"/>
      <c r="B44" s="12" t="n"/>
      <c r="C44" s="12" t="n"/>
      <c r="D44" s="13" t="n"/>
      <c r="E44" s="32" t="n"/>
      <c r="F44" s="32" t="n"/>
      <c r="G44" s="12" t="n"/>
      <c r="H44" s="15" t="n"/>
      <c r="I44" s="12" t="n"/>
      <c r="J44" s="30">
        <f>IF(A44="","",SUMIFS(Bereiche!$E$3:$E$102,Bereiche!$B$3:$B$102,A44,Bereiche!$L$3:$L$102,"Aktiv"))</f>
        <v/>
      </c>
      <c r="K44" s="35">
        <f>IF(A44="","",SUMIFS(Bereiche!$H$3:$H$102,Bereiche!$B$3:$B$102,A44,Bereiche!$L$3:$L$102,"Aktiv"))</f>
        <v/>
      </c>
      <c r="L44" s="20">
        <f>IF(A44="","",IF(B44="","Prüfen: Bezeichnung",IF(C44="","Prüfen: Einsatzort",IF(D44="","Prüfen: Startdatum",IF(G44="","Prüfen: Zuständigkeit",IF(H44="","Prüfen: Status",IF(AND(H44="Aktiv",OR(E44="",F44="")),"Prüfen: Zugang",IF(AND(E44&lt;&gt;"",F44&lt;&gt;"",E44&gt;=F44),"Prüfen: Zeitfenster","OK"))))))))</f>
        <v/>
      </c>
    </row>
    <row r="45">
      <c r="A45" s="12" t="n"/>
      <c r="B45" s="12" t="n"/>
      <c r="C45" s="12" t="n"/>
      <c r="D45" s="13" t="n"/>
      <c r="E45" s="32" t="n"/>
      <c r="F45" s="32" t="n"/>
      <c r="G45" s="12" t="n"/>
      <c r="H45" s="15" t="n"/>
      <c r="I45" s="12" t="n"/>
      <c r="J45" s="33">
        <f>IF(A45="","",SUMIFS(Bereiche!$E$3:$E$102,Bereiche!$B$3:$B$102,A45,Bereiche!$L$3:$L$102,"Aktiv"))</f>
        <v/>
      </c>
      <c r="K45" s="34">
        <f>IF(A45="","",SUMIFS(Bereiche!$H$3:$H$102,Bereiche!$B$3:$B$102,A45,Bereiche!$L$3:$L$102,"Aktiv"))</f>
        <v/>
      </c>
      <c r="L45" s="18">
        <f>IF(A45="","",IF(B45="","Prüfen: Bezeichnung",IF(C45="","Prüfen: Einsatzort",IF(D45="","Prüfen: Startdatum",IF(G45="","Prüfen: Zuständigkeit",IF(H45="","Prüfen: Status",IF(AND(H45="Aktiv",OR(E45="",F45="")),"Prüfen: Zugang",IF(AND(E45&lt;&gt;"",F45&lt;&gt;"",E45&gt;=F45),"Prüfen: Zeitfenster","OK"))))))))</f>
        <v/>
      </c>
    </row>
    <row r="46">
      <c r="A46" s="12" t="n"/>
      <c r="B46" s="12" t="n"/>
      <c r="C46" s="12" t="n"/>
      <c r="D46" s="13" t="n"/>
      <c r="E46" s="32" t="n"/>
      <c r="F46" s="32" t="n"/>
      <c r="G46" s="12" t="n"/>
      <c r="H46" s="15" t="n"/>
      <c r="I46" s="12" t="n"/>
      <c r="J46" s="30">
        <f>IF(A46="","",SUMIFS(Bereiche!$E$3:$E$102,Bereiche!$B$3:$B$102,A46,Bereiche!$L$3:$L$102,"Aktiv"))</f>
        <v/>
      </c>
      <c r="K46" s="35">
        <f>IF(A46="","",SUMIFS(Bereiche!$H$3:$H$102,Bereiche!$B$3:$B$102,A46,Bereiche!$L$3:$L$102,"Aktiv"))</f>
        <v/>
      </c>
      <c r="L46" s="20">
        <f>IF(A46="","",IF(B46="","Prüfen: Bezeichnung",IF(C46="","Prüfen: Einsatzort",IF(D46="","Prüfen: Startdatum",IF(G46="","Prüfen: Zuständigkeit",IF(H46="","Prüfen: Status",IF(AND(H46="Aktiv",OR(E46="",F46="")),"Prüfen: Zugang",IF(AND(E46&lt;&gt;"",F46&lt;&gt;"",E46&gt;=F46),"Prüfen: Zeitfenster","OK"))))))))</f>
        <v/>
      </c>
    </row>
    <row r="47">
      <c r="A47" s="12" t="n"/>
      <c r="B47" s="12" t="n"/>
      <c r="C47" s="12" t="n"/>
      <c r="D47" s="13" t="n"/>
      <c r="E47" s="32" t="n"/>
      <c r="F47" s="32" t="n"/>
      <c r="G47" s="12" t="n"/>
      <c r="H47" s="15" t="n"/>
      <c r="I47" s="12" t="n"/>
      <c r="J47" s="33">
        <f>IF(A47="","",SUMIFS(Bereiche!$E$3:$E$102,Bereiche!$B$3:$B$102,A47,Bereiche!$L$3:$L$102,"Aktiv"))</f>
        <v/>
      </c>
      <c r="K47" s="34">
        <f>IF(A47="","",SUMIFS(Bereiche!$H$3:$H$102,Bereiche!$B$3:$B$102,A47,Bereiche!$L$3:$L$102,"Aktiv"))</f>
        <v/>
      </c>
      <c r="L47" s="18">
        <f>IF(A47="","",IF(B47="","Prüfen: Bezeichnung",IF(C47="","Prüfen: Einsatzort",IF(D47="","Prüfen: Startdatum",IF(G47="","Prüfen: Zuständigkeit",IF(H47="","Prüfen: Status",IF(AND(H47="Aktiv",OR(E47="",F47="")),"Prüfen: Zugang",IF(AND(E47&lt;&gt;"",F47&lt;&gt;"",E47&gt;=F47),"Prüfen: Zeitfenster","OK"))))))))</f>
        <v/>
      </c>
    </row>
    <row r="48">
      <c r="A48" s="12" t="n"/>
      <c r="B48" s="12" t="n"/>
      <c r="C48" s="12" t="n"/>
      <c r="D48" s="13" t="n"/>
      <c r="E48" s="32" t="n"/>
      <c r="F48" s="32" t="n"/>
      <c r="G48" s="12" t="n"/>
      <c r="H48" s="15" t="n"/>
      <c r="I48" s="12" t="n"/>
      <c r="J48" s="30">
        <f>IF(A48="","",SUMIFS(Bereiche!$E$3:$E$102,Bereiche!$B$3:$B$102,A48,Bereiche!$L$3:$L$102,"Aktiv"))</f>
        <v/>
      </c>
      <c r="K48" s="35">
        <f>IF(A48="","",SUMIFS(Bereiche!$H$3:$H$102,Bereiche!$B$3:$B$102,A48,Bereiche!$L$3:$L$102,"Aktiv"))</f>
        <v/>
      </c>
      <c r="L48" s="20">
        <f>IF(A48="","",IF(B48="","Prüfen: Bezeichnung",IF(C48="","Prüfen: Einsatzort",IF(D48="","Prüfen: Startdatum",IF(G48="","Prüfen: Zuständigkeit",IF(H48="","Prüfen: Status",IF(AND(H48="Aktiv",OR(E48="",F48="")),"Prüfen: Zugang",IF(AND(E48&lt;&gt;"",F48&lt;&gt;"",E48&gt;=F48),"Prüfen: Zeitfenster","OK"))))))))</f>
        <v/>
      </c>
    </row>
    <row r="49">
      <c r="A49" s="12" t="n"/>
      <c r="B49" s="12" t="n"/>
      <c r="C49" s="12" t="n"/>
      <c r="D49" s="13" t="n"/>
      <c r="E49" s="32" t="n"/>
      <c r="F49" s="32" t="n"/>
      <c r="G49" s="12" t="n"/>
      <c r="H49" s="15" t="n"/>
      <c r="I49" s="12" t="n"/>
      <c r="J49" s="33">
        <f>IF(A49="","",SUMIFS(Bereiche!$E$3:$E$102,Bereiche!$B$3:$B$102,A49,Bereiche!$L$3:$L$102,"Aktiv"))</f>
        <v/>
      </c>
      <c r="K49" s="34">
        <f>IF(A49="","",SUMIFS(Bereiche!$H$3:$H$102,Bereiche!$B$3:$B$102,A49,Bereiche!$L$3:$L$102,"Aktiv"))</f>
        <v/>
      </c>
      <c r="L49" s="18">
        <f>IF(A49="","",IF(B49="","Prüfen: Bezeichnung",IF(C49="","Prüfen: Einsatzort",IF(D49="","Prüfen: Startdatum",IF(G49="","Prüfen: Zuständigkeit",IF(H49="","Prüfen: Status",IF(AND(H49="Aktiv",OR(E49="",F49="")),"Prüfen: Zugang",IF(AND(E49&lt;&gt;"",F49&lt;&gt;"",E49&gt;=F49),"Prüfen: Zeitfenster","OK"))))))))</f>
        <v/>
      </c>
    </row>
    <row r="50">
      <c r="A50" s="12" t="n"/>
      <c r="B50" s="12" t="n"/>
      <c r="C50" s="12" t="n"/>
      <c r="D50" s="13" t="n"/>
      <c r="E50" s="32" t="n"/>
      <c r="F50" s="32" t="n"/>
      <c r="G50" s="12" t="n"/>
      <c r="H50" s="15" t="n"/>
      <c r="I50" s="12" t="n"/>
      <c r="J50" s="30">
        <f>IF(A50="","",SUMIFS(Bereiche!$E$3:$E$102,Bereiche!$B$3:$B$102,A50,Bereiche!$L$3:$L$102,"Aktiv"))</f>
        <v/>
      </c>
      <c r="K50" s="35">
        <f>IF(A50="","",SUMIFS(Bereiche!$H$3:$H$102,Bereiche!$B$3:$B$102,A50,Bereiche!$L$3:$L$102,"Aktiv"))</f>
        <v/>
      </c>
      <c r="L50" s="20">
        <f>IF(A50="","",IF(B50="","Prüfen: Bezeichnung",IF(C50="","Prüfen: Einsatzort",IF(D50="","Prüfen: Startdatum",IF(G50="","Prüfen: Zuständigkeit",IF(H50="","Prüfen: Status",IF(AND(H50="Aktiv",OR(E50="",F50="")),"Prüfen: Zugang",IF(AND(E50&lt;&gt;"",F50&lt;&gt;"",E50&gt;=F50),"Prüfen: Zeitfenster","OK"))))))))</f>
        <v/>
      </c>
    </row>
    <row r="51">
      <c r="A51" s="12" t="n"/>
      <c r="B51" s="12" t="n"/>
      <c r="C51" s="12" t="n"/>
      <c r="D51" s="13" t="n"/>
      <c r="E51" s="32" t="n"/>
      <c r="F51" s="32" t="n"/>
      <c r="G51" s="12" t="n"/>
      <c r="H51" s="15" t="n"/>
      <c r="I51" s="12" t="n"/>
      <c r="J51" s="33">
        <f>IF(A51="","",SUMIFS(Bereiche!$E$3:$E$102,Bereiche!$B$3:$B$102,A51,Bereiche!$L$3:$L$102,"Aktiv"))</f>
        <v/>
      </c>
      <c r="K51" s="34">
        <f>IF(A51="","",SUMIFS(Bereiche!$H$3:$H$102,Bereiche!$B$3:$B$102,A51,Bereiche!$L$3:$L$102,"Aktiv"))</f>
        <v/>
      </c>
      <c r="L51" s="18">
        <f>IF(A51="","",IF(B51="","Prüfen: Bezeichnung",IF(C51="","Prüfen: Einsatzort",IF(D51="","Prüfen: Startdatum",IF(G51="","Prüfen: Zuständigkeit",IF(H51="","Prüfen: Status",IF(AND(H51="Aktiv",OR(E51="",F51="")),"Prüfen: Zugang",IF(AND(E51&lt;&gt;"",F51&lt;&gt;"",E51&gt;=F51),"Prüfen: Zeitfenster","OK"))))))))</f>
        <v/>
      </c>
    </row>
    <row r="52">
      <c r="A52" s="12" t="n"/>
      <c r="B52" s="12" t="n"/>
      <c r="C52" s="12" t="n"/>
      <c r="D52" s="13" t="n"/>
      <c r="E52" s="32" t="n"/>
      <c r="F52" s="32" t="n"/>
      <c r="G52" s="12" t="n"/>
      <c r="H52" s="15" t="n"/>
      <c r="I52" s="12" t="n"/>
      <c r="J52" s="30">
        <f>IF(A52="","",SUMIFS(Bereiche!$E$3:$E$102,Bereiche!$B$3:$B$102,A52,Bereiche!$L$3:$L$102,"Aktiv"))</f>
        <v/>
      </c>
      <c r="K52" s="35">
        <f>IF(A52="","",SUMIFS(Bereiche!$H$3:$H$102,Bereiche!$B$3:$B$102,A52,Bereiche!$L$3:$L$102,"Aktiv"))</f>
        <v/>
      </c>
      <c r="L52" s="20">
        <f>IF(A52="","",IF(B52="","Prüfen: Bezeichnung",IF(C52="","Prüfen: Einsatzort",IF(D52="","Prüfen: Startdatum",IF(G52="","Prüfen: Zuständigkeit",IF(H52="","Prüfen: Status",IF(AND(H52="Aktiv",OR(E52="",F52="")),"Prüfen: Zugang",IF(AND(E52&lt;&gt;"",F52&lt;&gt;"",E52&gt;=F52),"Prüfen: Zeitfenster","OK"))))))))</f>
        <v/>
      </c>
    </row>
    <row r="53">
      <c r="A53" s="12" t="n"/>
      <c r="B53" s="12" t="n"/>
      <c r="C53" s="12" t="n"/>
      <c r="D53" s="13" t="n"/>
      <c r="E53" s="32" t="n"/>
      <c r="F53" s="32" t="n"/>
      <c r="G53" s="12" t="n"/>
      <c r="H53" s="15" t="n"/>
      <c r="I53" s="12" t="n"/>
      <c r="J53" s="33">
        <f>IF(A53="","",SUMIFS(Bereiche!$E$3:$E$102,Bereiche!$B$3:$B$102,A53,Bereiche!$L$3:$L$102,"Aktiv"))</f>
        <v/>
      </c>
      <c r="K53" s="34">
        <f>IF(A53="","",SUMIFS(Bereiche!$H$3:$H$102,Bereiche!$B$3:$B$102,A53,Bereiche!$L$3:$L$102,"Aktiv"))</f>
        <v/>
      </c>
      <c r="L53" s="18">
        <f>IF(A53="","",IF(B53="","Prüfen: Bezeichnung",IF(C53="","Prüfen: Einsatzort",IF(D53="","Prüfen: Startdatum",IF(G53="","Prüfen: Zuständigkeit",IF(H53="","Prüfen: Status",IF(AND(H53="Aktiv",OR(E53="",F53="")),"Prüfen: Zugang",IF(AND(E53&lt;&gt;"",F53&lt;&gt;"",E53&gt;=F53),"Prüfen: Zeitfenster","OK"))))))))</f>
        <v/>
      </c>
    </row>
    <row r="54">
      <c r="A54" s="12" t="n"/>
      <c r="B54" s="12" t="n"/>
      <c r="C54" s="12" t="n"/>
      <c r="D54" s="13" t="n"/>
      <c r="E54" s="32" t="n"/>
      <c r="F54" s="32" t="n"/>
      <c r="G54" s="12" t="n"/>
      <c r="H54" s="15" t="n"/>
      <c r="I54" s="12" t="n"/>
      <c r="J54" s="30">
        <f>IF(A54="","",SUMIFS(Bereiche!$E$3:$E$102,Bereiche!$B$3:$B$102,A54,Bereiche!$L$3:$L$102,"Aktiv"))</f>
        <v/>
      </c>
      <c r="K54" s="35">
        <f>IF(A54="","",SUMIFS(Bereiche!$H$3:$H$102,Bereiche!$B$3:$B$102,A54,Bereiche!$L$3:$L$102,"Aktiv"))</f>
        <v/>
      </c>
      <c r="L54" s="20">
        <f>IF(A54="","",IF(B54="","Prüfen: Bezeichnung",IF(C54="","Prüfen: Einsatzort",IF(D54="","Prüfen: Startdatum",IF(G54="","Prüfen: Zuständigkeit",IF(H54="","Prüfen: Status",IF(AND(H54="Aktiv",OR(E54="",F54="")),"Prüfen: Zugang",IF(AND(E54&lt;&gt;"",F54&lt;&gt;"",E54&gt;=F54),"Prüfen: Zeitfenster","OK"))))))))</f>
        <v/>
      </c>
    </row>
    <row r="55">
      <c r="A55" s="12" t="n"/>
      <c r="B55" s="12" t="n"/>
      <c r="C55" s="12" t="n"/>
      <c r="D55" s="13" t="n"/>
      <c r="E55" s="32" t="n"/>
      <c r="F55" s="32" t="n"/>
      <c r="G55" s="12" t="n"/>
      <c r="H55" s="15" t="n"/>
      <c r="I55" s="12" t="n"/>
      <c r="J55" s="33">
        <f>IF(A55="","",SUMIFS(Bereiche!$E$3:$E$102,Bereiche!$B$3:$B$102,A55,Bereiche!$L$3:$L$102,"Aktiv"))</f>
        <v/>
      </c>
      <c r="K55" s="34">
        <f>IF(A55="","",SUMIFS(Bereiche!$H$3:$H$102,Bereiche!$B$3:$B$102,A55,Bereiche!$L$3:$L$102,"Aktiv"))</f>
        <v/>
      </c>
      <c r="L55" s="18">
        <f>IF(A55="","",IF(B55="","Prüfen: Bezeichnung",IF(C55="","Prüfen: Einsatzort",IF(D55="","Prüfen: Startdatum",IF(G55="","Prüfen: Zuständigkeit",IF(H55="","Prüfen: Status",IF(AND(H55="Aktiv",OR(E55="",F55="")),"Prüfen: Zugang",IF(AND(E55&lt;&gt;"",F55&lt;&gt;"",E55&gt;=F55),"Prüfen: Zeitfenster","OK"))))))))</f>
        <v/>
      </c>
    </row>
    <row r="56">
      <c r="A56" s="12" t="n"/>
      <c r="B56" s="12" t="n"/>
      <c r="C56" s="12" t="n"/>
      <c r="D56" s="13" t="n"/>
      <c r="E56" s="32" t="n"/>
      <c r="F56" s="32" t="n"/>
      <c r="G56" s="12" t="n"/>
      <c r="H56" s="15" t="n"/>
      <c r="I56" s="12" t="n"/>
      <c r="J56" s="30">
        <f>IF(A56="","",SUMIFS(Bereiche!$E$3:$E$102,Bereiche!$B$3:$B$102,A56,Bereiche!$L$3:$L$102,"Aktiv"))</f>
        <v/>
      </c>
      <c r="K56" s="35">
        <f>IF(A56="","",SUMIFS(Bereiche!$H$3:$H$102,Bereiche!$B$3:$B$102,A56,Bereiche!$L$3:$L$102,"Aktiv"))</f>
        <v/>
      </c>
      <c r="L56" s="20">
        <f>IF(A56="","",IF(B56="","Prüfen: Bezeichnung",IF(C56="","Prüfen: Einsatzort",IF(D56="","Prüfen: Startdatum",IF(G56="","Prüfen: Zuständigkeit",IF(H56="","Prüfen: Status",IF(AND(H56="Aktiv",OR(E56="",F56="")),"Prüfen: Zugang",IF(AND(E56&lt;&gt;"",F56&lt;&gt;"",E56&gt;=F56),"Prüfen: Zeitfenster","OK"))))))))</f>
        <v/>
      </c>
    </row>
    <row r="57">
      <c r="A57" s="12" t="n"/>
      <c r="B57" s="12" t="n"/>
      <c r="C57" s="12" t="n"/>
      <c r="D57" s="13" t="n"/>
      <c r="E57" s="32" t="n"/>
      <c r="F57" s="32" t="n"/>
      <c r="G57" s="12" t="n"/>
      <c r="H57" s="15" t="n"/>
      <c r="I57" s="12" t="n"/>
      <c r="J57" s="33">
        <f>IF(A57="","",SUMIFS(Bereiche!$E$3:$E$102,Bereiche!$B$3:$B$102,A57,Bereiche!$L$3:$L$102,"Aktiv"))</f>
        <v/>
      </c>
      <c r="K57" s="34">
        <f>IF(A57="","",SUMIFS(Bereiche!$H$3:$H$102,Bereiche!$B$3:$B$102,A57,Bereiche!$L$3:$L$102,"Aktiv"))</f>
        <v/>
      </c>
      <c r="L57" s="18">
        <f>IF(A57="","",IF(B57="","Prüfen: Bezeichnung",IF(C57="","Prüfen: Einsatzort",IF(D57="","Prüfen: Startdatum",IF(G57="","Prüfen: Zuständigkeit",IF(H57="","Prüfen: Status",IF(AND(H57="Aktiv",OR(E57="",F57="")),"Prüfen: Zugang",IF(AND(E57&lt;&gt;"",F57&lt;&gt;"",E57&gt;=F57),"Prüfen: Zeitfenster","OK"))))))))</f>
        <v/>
      </c>
    </row>
    <row r="58">
      <c r="A58" s="12" t="n"/>
      <c r="B58" s="12" t="n"/>
      <c r="C58" s="12" t="n"/>
      <c r="D58" s="13" t="n"/>
      <c r="E58" s="32" t="n"/>
      <c r="F58" s="32" t="n"/>
      <c r="G58" s="12" t="n"/>
      <c r="H58" s="15" t="n"/>
      <c r="I58" s="12" t="n"/>
      <c r="J58" s="30">
        <f>IF(A58="","",SUMIFS(Bereiche!$E$3:$E$102,Bereiche!$B$3:$B$102,A58,Bereiche!$L$3:$L$102,"Aktiv"))</f>
        <v/>
      </c>
      <c r="K58" s="35">
        <f>IF(A58="","",SUMIFS(Bereiche!$H$3:$H$102,Bereiche!$B$3:$B$102,A58,Bereiche!$L$3:$L$102,"Aktiv"))</f>
        <v/>
      </c>
      <c r="L58" s="20">
        <f>IF(A58="","",IF(B58="","Prüfen: Bezeichnung",IF(C58="","Prüfen: Einsatzort",IF(D58="","Prüfen: Startdatum",IF(G58="","Prüfen: Zuständigkeit",IF(H58="","Prüfen: Status",IF(AND(H58="Aktiv",OR(E58="",F58="")),"Prüfen: Zugang",IF(AND(E58&lt;&gt;"",F58&lt;&gt;"",E58&gt;=F58),"Prüfen: Zeitfenster","OK"))))))))</f>
        <v/>
      </c>
    </row>
    <row r="59">
      <c r="A59" s="12" t="n"/>
      <c r="B59" s="12" t="n"/>
      <c r="C59" s="12" t="n"/>
      <c r="D59" s="13" t="n"/>
      <c r="E59" s="32" t="n"/>
      <c r="F59" s="32" t="n"/>
      <c r="G59" s="12" t="n"/>
      <c r="H59" s="15" t="n"/>
      <c r="I59" s="12" t="n"/>
      <c r="J59" s="33">
        <f>IF(A59="","",SUMIFS(Bereiche!$E$3:$E$102,Bereiche!$B$3:$B$102,A59,Bereiche!$L$3:$L$102,"Aktiv"))</f>
        <v/>
      </c>
      <c r="K59" s="34">
        <f>IF(A59="","",SUMIFS(Bereiche!$H$3:$H$102,Bereiche!$B$3:$B$102,A59,Bereiche!$L$3:$L$102,"Aktiv"))</f>
        <v/>
      </c>
      <c r="L59" s="18">
        <f>IF(A59="","",IF(B59="","Prüfen: Bezeichnung",IF(C59="","Prüfen: Einsatzort",IF(D59="","Prüfen: Startdatum",IF(G59="","Prüfen: Zuständigkeit",IF(H59="","Prüfen: Status",IF(AND(H59="Aktiv",OR(E59="",F59="")),"Prüfen: Zugang",IF(AND(E59&lt;&gt;"",F59&lt;&gt;"",E59&gt;=F59),"Prüfen: Zeitfenster","OK"))))))))</f>
        <v/>
      </c>
    </row>
    <row r="60">
      <c r="A60" s="12" t="n"/>
      <c r="B60" s="12" t="n"/>
      <c r="C60" s="12" t="n"/>
      <c r="D60" s="13" t="n"/>
      <c r="E60" s="32" t="n"/>
      <c r="F60" s="32" t="n"/>
      <c r="G60" s="12" t="n"/>
      <c r="H60" s="15" t="n"/>
      <c r="I60" s="12" t="n"/>
      <c r="J60" s="30">
        <f>IF(A60="","",SUMIFS(Bereiche!$E$3:$E$102,Bereiche!$B$3:$B$102,A60,Bereiche!$L$3:$L$102,"Aktiv"))</f>
        <v/>
      </c>
      <c r="K60" s="35">
        <f>IF(A60="","",SUMIFS(Bereiche!$H$3:$H$102,Bereiche!$B$3:$B$102,A60,Bereiche!$L$3:$L$102,"Aktiv"))</f>
        <v/>
      </c>
      <c r="L60" s="20">
        <f>IF(A60="","",IF(B60="","Prüfen: Bezeichnung",IF(C60="","Prüfen: Einsatzort",IF(D60="","Prüfen: Startdatum",IF(G60="","Prüfen: Zuständigkeit",IF(H60="","Prüfen: Status",IF(AND(H60="Aktiv",OR(E60="",F60="")),"Prüfen: Zugang",IF(AND(E60&lt;&gt;"",F60&lt;&gt;"",E60&gt;=F60),"Prüfen: Zeitfenster","OK"))))))))</f>
        <v/>
      </c>
    </row>
    <row r="61">
      <c r="A61" s="12" t="n"/>
      <c r="B61" s="12" t="n"/>
      <c r="C61" s="12" t="n"/>
      <c r="D61" s="13" t="n"/>
      <c r="E61" s="32" t="n"/>
      <c r="F61" s="32" t="n"/>
      <c r="G61" s="12" t="n"/>
      <c r="H61" s="15" t="n"/>
      <c r="I61" s="12" t="n"/>
      <c r="J61" s="33">
        <f>IF(A61="","",SUMIFS(Bereiche!$E$3:$E$102,Bereiche!$B$3:$B$102,A61,Bereiche!$L$3:$L$102,"Aktiv"))</f>
        <v/>
      </c>
      <c r="K61" s="34">
        <f>IF(A61="","",SUMIFS(Bereiche!$H$3:$H$102,Bereiche!$B$3:$B$102,A61,Bereiche!$L$3:$L$102,"Aktiv"))</f>
        <v/>
      </c>
      <c r="L61" s="18">
        <f>IF(A61="","",IF(B61="","Prüfen: Bezeichnung",IF(C61="","Prüfen: Einsatzort",IF(D61="","Prüfen: Startdatum",IF(G61="","Prüfen: Zuständigkeit",IF(H61="","Prüfen: Status",IF(AND(H61="Aktiv",OR(E61="",F61="")),"Prüfen: Zugang",IF(AND(E61&lt;&gt;"",F61&lt;&gt;"",E61&gt;=F61),"Prüfen: Zeitfenster","OK"))))))))</f>
        <v/>
      </c>
    </row>
    <row r="62">
      <c r="A62" s="12" t="n"/>
      <c r="B62" s="12" t="n"/>
      <c r="C62" s="12" t="n"/>
      <c r="D62" s="13" t="n"/>
      <c r="E62" s="32" t="n"/>
      <c r="F62" s="32" t="n"/>
      <c r="G62" s="12" t="n"/>
      <c r="H62" s="15" t="n"/>
      <c r="I62" s="12" t="n"/>
      <c r="J62" s="30">
        <f>IF(A62="","",SUMIFS(Bereiche!$E$3:$E$102,Bereiche!$B$3:$B$102,A62,Bereiche!$L$3:$L$102,"Aktiv"))</f>
        <v/>
      </c>
      <c r="K62" s="35">
        <f>IF(A62="","",SUMIFS(Bereiche!$H$3:$H$102,Bereiche!$B$3:$B$102,A62,Bereiche!$L$3:$L$102,"Aktiv"))</f>
        <v/>
      </c>
      <c r="L62" s="20">
        <f>IF(A62="","",IF(B62="","Prüfen: Bezeichnung",IF(C62="","Prüfen: Einsatzort",IF(D62="","Prüfen: Startdatum",IF(G62="","Prüfen: Zuständigkeit",IF(H62="","Prüfen: Status",IF(AND(H62="Aktiv",OR(E62="",F62="")),"Prüfen: Zugang",IF(AND(E62&lt;&gt;"",F62&lt;&gt;"",E62&gt;=F62),"Prüfen: Zeitfenster","OK"))))))))</f>
        <v/>
      </c>
    </row>
    <row r="63">
      <c r="A63" s="12" t="n"/>
      <c r="B63" s="12" t="n"/>
      <c r="C63" s="12" t="n"/>
      <c r="D63" s="13" t="n"/>
      <c r="E63" s="32" t="n"/>
      <c r="F63" s="32" t="n"/>
      <c r="G63" s="12" t="n"/>
      <c r="H63" s="15" t="n"/>
      <c r="I63" s="12" t="n"/>
      <c r="J63" s="33">
        <f>IF(A63="","",SUMIFS(Bereiche!$E$3:$E$102,Bereiche!$B$3:$B$102,A63,Bereiche!$L$3:$L$102,"Aktiv"))</f>
        <v/>
      </c>
      <c r="K63" s="34">
        <f>IF(A63="","",SUMIFS(Bereiche!$H$3:$H$102,Bereiche!$B$3:$B$102,A63,Bereiche!$L$3:$L$102,"Aktiv"))</f>
        <v/>
      </c>
      <c r="L63" s="18">
        <f>IF(A63="","",IF(B63="","Prüfen: Bezeichnung",IF(C63="","Prüfen: Einsatzort",IF(D63="","Prüfen: Startdatum",IF(G63="","Prüfen: Zuständigkeit",IF(H63="","Prüfen: Status",IF(AND(H63="Aktiv",OR(E63="",F63="")),"Prüfen: Zugang",IF(AND(E63&lt;&gt;"",F63&lt;&gt;"",E63&gt;=F63),"Prüfen: Zeitfenster","OK"))))))))</f>
        <v/>
      </c>
    </row>
    <row r="64">
      <c r="A64" s="12" t="n"/>
      <c r="B64" s="12" t="n"/>
      <c r="C64" s="12" t="n"/>
      <c r="D64" s="13" t="n"/>
      <c r="E64" s="32" t="n"/>
      <c r="F64" s="32" t="n"/>
      <c r="G64" s="12" t="n"/>
      <c r="H64" s="15" t="n"/>
      <c r="I64" s="12" t="n"/>
      <c r="J64" s="30">
        <f>IF(A64="","",SUMIFS(Bereiche!$E$3:$E$102,Bereiche!$B$3:$B$102,A64,Bereiche!$L$3:$L$102,"Aktiv"))</f>
        <v/>
      </c>
      <c r="K64" s="35">
        <f>IF(A64="","",SUMIFS(Bereiche!$H$3:$H$102,Bereiche!$B$3:$B$102,A64,Bereiche!$L$3:$L$102,"Aktiv"))</f>
        <v/>
      </c>
      <c r="L64" s="20">
        <f>IF(A64="","",IF(B64="","Prüfen: Bezeichnung",IF(C64="","Prüfen: Einsatzort",IF(D64="","Prüfen: Startdatum",IF(G64="","Prüfen: Zuständigkeit",IF(H64="","Prüfen: Status",IF(AND(H64="Aktiv",OR(E64="",F64="")),"Prüfen: Zugang",IF(AND(E64&lt;&gt;"",F64&lt;&gt;"",E64&gt;=F64),"Prüfen: Zeitfenster","OK"))))))))</f>
        <v/>
      </c>
    </row>
    <row r="65">
      <c r="A65" s="12" t="n"/>
      <c r="B65" s="12" t="n"/>
      <c r="C65" s="12" t="n"/>
      <c r="D65" s="13" t="n"/>
      <c r="E65" s="32" t="n"/>
      <c r="F65" s="32" t="n"/>
      <c r="G65" s="12" t="n"/>
      <c r="H65" s="15" t="n"/>
      <c r="I65" s="12" t="n"/>
      <c r="J65" s="33">
        <f>IF(A65="","",SUMIFS(Bereiche!$E$3:$E$102,Bereiche!$B$3:$B$102,A65,Bereiche!$L$3:$L$102,"Aktiv"))</f>
        <v/>
      </c>
      <c r="K65" s="34">
        <f>IF(A65="","",SUMIFS(Bereiche!$H$3:$H$102,Bereiche!$B$3:$B$102,A65,Bereiche!$L$3:$L$102,"Aktiv"))</f>
        <v/>
      </c>
      <c r="L65" s="18">
        <f>IF(A65="","",IF(B65="","Prüfen: Bezeichnung",IF(C65="","Prüfen: Einsatzort",IF(D65="","Prüfen: Startdatum",IF(G65="","Prüfen: Zuständigkeit",IF(H65="","Prüfen: Status",IF(AND(H65="Aktiv",OR(E65="",F65="")),"Prüfen: Zugang",IF(AND(E65&lt;&gt;"",F65&lt;&gt;"",E65&gt;=F65),"Prüfen: Zeitfenster","OK"))))))))</f>
        <v/>
      </c>
    </row>
    <row r="66">
      <c r="A66" s="12" t="n"/>
      <c r="B66" s="12" t="n"/>
      <c r="C66" s="12" t="n"/>
      <c r="D66" s="13" t="n"/>
      <c r="E66" s="32" t="n"/>
      <c r="F66" s="32" t="n"/>
      <c r="G66" s="12" t="n"/>
      <c r="H66" s="15" t="n"/>
      <c r="I66" s="12" t="n"/>
      <c r="J66" s="30">
        <f>IF(A66="","",SUMIFS(Bereiche!$E$3:$E$102,Bereiche!$B$3:$B$102,A66,Bereiche!$L$3:$L$102,"Aktiv"))</f>
        <v/>
      </c>
      <c r="K66" s="35">
        <f>IF(A66="","",SUMIFS(Bereiche!$H$3:$H$102,Bereiche!$B$3:$B$102,A66,Bereiche!$L$3:$L$102,"Aktiv"))</f>
        <v/>
      </c>
      <c r="L66" s="20">
        <f>IF(A66="","",IF(B66="","Prüfen: Bezeichnung",IF(C66="","Prüfen: Einsatzort",IF(D66="","Prüfen: Startdatum",IF(G66="","Prüfen: Zuständigkeit",IF(H66="","Prüfen: Status",IF(AND(H66="Aktiv",OR(E66="",F66="")),"Prüfen: Zugang",IF(AND(E66&lt;&gt;"",F66&lt;&gt;"",E66&gt;=F66),"Prüfen: Zeitfenster","OK"))))))))</f>
        <v/>
      </c>
    </row>
    <row r="67">
      <c r="A67" s="12" t="n"/>
      <c r="B67" s="12" t="n"/>
      <c r="C67" s="12" t="n"/>
      <c r="D67" s="13" t="n"/>
      <c r="E67" s="32" t="n"/>
      <c r="F67" s="32" t="n"/>
      <c r="G67" s="12" t="n"/>
      <c r="H67" s="15" t="n"/>
      <c r="I67" s="12" t="n"/>
      <c r="J67" s="33">
        <f>IF(A67="","",SUMIFS(Bereiche!$E$3:$E$102,Bereiche!$B$3:$B$102,A67,Bereiche!$L$3:$L$102,"Aktiv"))</f>
        <v/>
      </c>
      <c r="K67" s="34">
        <f>IF(A67="","",SUMIFS(Bereiche!$H$3:$H$102,Bereiche!$B$3:$B$102,A67,Bereiche!$L$3:$L$102,"Aktiv"))</f>
        <v/>
      </c>
      <c r="L67" s="18">
        <f>IF(A67="","",IF(B67="","Prüfen: Bezeichnung",IF(C67="","Prüfen: Einsatzort",IF(D67="","Prüfen: Startdatum",IF(G67="","Prüfen: Zuständigkeit",IF(H67="","Prüfen: Status",IF(AND(H67="Aktiv",OR(E67="",F67="")),"Prüfen: Zugang",IF(AND(E67&lt;&gt;"",F67&lt;&gt;"",E67&gt;=F67),"Prüfen: Zeitfenster","OK"))))))))</f>
        <v/>
      </c>
    </row>
    <row r="68">
      <c r="A68" s="12" t="n"/>
      <c r="B68" s="12" t="n"/>
      <c r="C68" s="12" t="n"/>
      <c r="D68" s="13" t="n"/>
      <c r="E68" s="32" t="n"/>
      <c r="F68" s="32" t="n"/>
      <c r="G68" s="12" t="n"/>
      <c r="H68" s="15" t="n"/>
      <c r="I68" s="12" t="n"/>
      <c r="J68" s="30">
        <f>IF(A68="","",SUMIFS(Bereiche!$E$3:$E$102,Bereiche!$B$3:$B$102,A68,Bereiche!$L$3:$L$102,"Aktiv"))</f>
        <v/>
      </c>
      <c r="K68" s="35">
        <f>IF(A68="","",SUMIFS(Bereiche!$H$3:$H$102,Bereiche!$B$3:$B$102,A68,Bereiche!$L$3:$L$102,"Aktiv"))</f>
        <v/>
      </c>
      <c r="L68" s="20">
        <f>IF(A68="","",IF(B68="","Prüfen: Bezeichnung",IF(C68="","Prüfen: Einsatzort",IF(D68="","Prüfen: Startdatum",IF(G68="","Prüfen: Zuständigkeit",IF(H68="","Prüfen: Status",IF(AND(H68="Aktiv",OR(E68="",F68="")),"Prüfen: Zugang",IF(AND(E68&lt;&gt;"",F68&lt;&gt;"",E68&gt;=F68),"Prüfen: Zeitfenster","OK"))))))))</f>
        <v/>
      </c>
    </row>
    <row r="69">
      <c r="A69" s="12" t="n"/>
      <c r="B69" s="12" t="n"/>
      <c r="C69" s="12" t="n"/>
      <c r="D69" s="13" t="n"/>
      <c r="E69" s="32" t="n"/>
      <c r="F69" s="32" t="n"/>
      <c r="G69" s="12" t="n"/>
      <c r="H69" s="15" t="n"/>
      <c r="I69" s="12" t="n"/>
      <c r="J69" s="33">
        <f>IF(A69="","",SUMIFS(Bereiche!$E$3:$E$102,Bereiche!$B$3:$B$102,A69,Bereiche!$L$3:$L$102,"Aktiv"))</f>
        <v/>
      </c>
      <c r="K69" s="34">
        <f>IF(A69="","",SUMIFS(Bereiche!$H$3:$H$102,Bereiche!$B$3:$B$102,A69,Bereiche!$L$3:$L$102,"Aktiv"))</f>
        <v/>
      </c>
      <c r="L69" s="18">
        <f>IF(A69="","",IF(B69="","Prüfen: Bezeichnung",IF(C69="","Prüfen: Einsatzort",IF(D69="","Prüfen: Startdatum",IF(G69="","Prüfen: Zuständigkeit",IF(H69="","Prüfen: Status",IF(AND(H69="Aktiv",OR(E69="",F69="")),"Prüfen: Zugang",IF(AND(E69&lt;&gt;"",F69&lt;&gt;"",E69&gt;=F69),"Prüfen: Zeitfenster","OK"))))))))</f>
        <v/>
      </c>
    </row>
    <row r="70">
      <c r="A70" s="12" t="n"/>
      <c r="B70" s="12" t="n"/>
      <c r="C70" s="12" t="n"/>
      <c r="D70" s="13" t="n"/>
      <c r="E70" s="32" t="n"/>
      <c r="F70" s="32" t="n"/>
      <c r="G70" s="12" t="n"/>
      <c r="H70" s="15" t="n"/>
      <c r="I70" s="12" t="n"/>
      <c r="J70" s="30">
        <f>IF(A70="","",SUMIFS(Bereiche!$E$3:$E$102,Bereiche!$B$3:$B$102,A70,Bereiche!$L$3:$L$102,"Aktiv"))</f>
        <v/>
      </c>
      <c r="K70" s="35">
        <f>IF(A70="","",SUMIFS(Bereiche!$H$3:$H$102,Bereiche!$B$3:$B$102,A70,Bereiche!$L$3:$L$102,"Aktiv"))</f>
        <v/>
      </c>
      <c r="L70" s="20">
        <f>IF(A70="","",IF(B70="","Prüfen: Bezeichnung",IF(C70="","Prüfen: Einsatzort",IF(D70="","Prüfen: Startdatum",IF(G70="","Prüfen: Zuständigkeit",IF(H70="","Prüfen: Status",IF(AND(H70="Aktiv",OR(E70="",F70="")),"Prüfen: Zugang",IF(AND(E70&lt;&gt;"",F70&lt;&gt;"",E70&gt;=F70),"Prüfen: Zeitfenster","OK"))))))))</f>
        <v/>
      </c>
    </row>
    <row r="71">
      <c r="A71" s="12" t="n"/>
      <c r="B71" s="12" t="n"/>
      <c r="C71" s="12" t="n"/>
      <c r="D71" s="13" t="n"/>
      <c r="E71" s="32" t="n"/>
      <c r="F71" s="32" t="n"/>
      <c r="G71" s="12" t="n"/>
      <c r="H71" s="15" t="n"/>
      <c r="I71" s="12" t="n"/>
      <c r="J71" s="33">
        <f>IF(A71="","",SUMIFS(Bereiche!$E$3:$E$102,Bereiche!$B$3:$B$102,A71,Bereiche!$L$3:$L$102,"Aktiv"))</f>
        <v/>
      </c>
      <c r="K71" s="34">
        <f>IF(A71="","",SUMIFS(Bereiche!$H$3:$H$102,Bereiche!$B$3:$B$102,A71,Bereiche!$L$3:$L$102,"Aktiv"))</f>
        <v/>
      </c>
      <c r="L71" s="18">
        <f>IF(A71="","",IF(B71="","Prüfen: Bezeichnung",IF(C71="","Prüfen: Einsatzort",IF(D71="","Prüfen: Startdatum",IF(G71="","Prüfen: Zuständigkeit",IF(H71="","Prüfen: Status",IF(AND(H71="Aktiv",OR(E71="",F71="")),"Prüfen: Zugang",IF(AND(E71&lt;&gt;"",F71&lt;&gt;"",E71&gt;=F71),"Prüfen: Zeitfenster","OK"))))))))</f>
        <v/>
      </c>
    </row>
    <row r="72">
      <c r="A72" s="12" t="n"/>
      <c r="B72" s="12" t="n"/>
      <c r="C72" s="12" t="n"/>
      <c r="D72" s="13" t="n"/>
      <c r="E72" s="32" t="n"/>
      <c r="F72" s="32" t="n"/>
      <c r="G72" s="12" t="n"/>
      <c r="H72" s="15" t="n"/>
      <c r="I72" s="12" t="n"/>
      <c r="J72" s="30">
        <f>IF(A72="","",SUMIFS(Bereiche!$E$3:$E$102,Bereiche!$B$3:$B$102,A72,Bereiche!$L$3:$L$102,"Aktiv"))</f>
        <v/>
      </c>
      <c r="K72" s="35">
        <f>IF(A72="","",SUMIFS(Bereiche!$H$3:$H$102,Bereiche!$B$3:$B$102,A72,Bereiche!$L$3:$L$102,"Aktiv"))</f>
        <v/>
      </c>
      <c r="L72" s="20">
        <f>IF(A72="","",IF(B72="","Prüfen: Bezeichnung",IF(C72="","Prüfen: Einsatzort",IF(D72="","Prüfen: Startdatum",IF(G72="","Prüfen: Zuständigkeit",IF(H72="","Prüfen: Status",IF(AND(H72="Aktiv",OR(E72="",F72="")),"Prüfen: Zugang",IF(AND(E72&lt;&gt;"",F72&lt;&gt;"",E72&gt;=F72),"Prüfen: Zeitfenster","OK"))))))))</f>
        <v/>
      </c>
    </row>
    <row r="73">
      <c r="A73" s="12" t="n"/>
      <c r="B73" s="12" t="n"/>
      <c r="C73" s="12" t="n"/>
      <c r="D73" s="13" t="n"/>
      <c r="E73" s="32" t="n"/>
      <c r="F73" s="32" t="n"/>
      <c r="G73" s="12" t="n"/>
      <c r="H73" s="15" t="n"/>
      <c r="I73" s="12" t="n"/>
      <c r="J73" s="33">
        <f>IF(A73="","",SUMIFS(Bereiche!$E$3:$E$102,Bereiche!$B$3:$B$102,A73,Bereiche!$L$3:$L$102,"Aktiv"))</f>
        <v/>
      </c>
      <c r="K73" s="34">
        <f>IF(A73="","",SUMIFS(Bereiche!$H$3:$H$102,Bereiche!$B$3:$B$102,A73,Bereiche!$L$3:$L$102,"Aktiv"))</f>
        <v/>
      </c>
      <c r="L73" s="18">
        <f>IF(A73="","",IF(B73="","Prüfen: Bezeichnung",IF(C73="","Prüfen: Einsatzort",IF(D73="","Prüfen: Startdatum",IF(G73="","Prüfen: Zuständigkeit",IF(H73="","Prüfen: Status",IF(AND(H73="Aktiv",OR(E73="",F73="")),"Prüfen: Zugang",IF(AND(E73&lt;&gt;"",F73&lt;&gt;"",E73&gt;=F73),"Prüfen: Zeitfenster","OK"))))))))</f>
        <v/>
      </c>
    </row>
    <row r="74">
      <c r="A74" s="12" t="n"/>
      <c r="B74" s="12" t="n"/>
      <c r="C74" s="12" t="n"/>
      <c r="D74" s="13" t="n"/>
      <c r="E74" s="32" t="n"/>
      <c r="F74" s="32" t="n"/>
      <c r="G74" s="12" t="n"/>
      <c r="H74" s="15" t="n"/>
      <c r="I74" s="12" t="n"/>
      <c r="J74" s="30">
        <f>IF(A74="","",SUMIFS(Bereiche!$E$3:$E$102,Bereiche!$B$3:$B$102,A74,Bereiche!$L$3:$L$102,"Aktiv"))</f>
        <v/>
      </c>
      <c r="K74" s="35">
        <f>IF(A74="","",SUMIFS(Bereiche!$H$3:$H$102,Bereiche!$B$3:$B$102,A74,Bereiche!$L$3:$L$102,"Aktiv"))</f>
        <v/>
      </c>
      <c r="L74" s="20">
        <f>IF(A74="","",IF(B74="","Prüfen: Bezeichnung",IF(C74="","Prüfen: Einsatzort",IF(D74="","Prüfen: Startdatum",IF(G74="","Prüfen: Zuständigkeit",IF(H74="","Prüfen: Status",IF(AND(H74="Aktiv",OR(E74="",F74="")),"Prüfen: Zugang",IF(AND(E74&lt;&gt;"",F74&lt;&gt;"",E74&gt;=F74),"Prüfen: Zeitfenster","OK"))))))))</f>
        <v/>
      </c>
    </row>
    <row r="75">
      <c r="A75" s="12" t="n"/>
      <c r="B75" s="12" t="n"/>
      <c r="C75" s="12" t="n"/>
      <c r="D75" s="13" t="n"/>
      <c r="E75" s="32" t="n"/>
      <c r="F75" s="32" t="n"/>
      <c r="G75" s="12" t="n"/>
      <c r="H75" s="15" t="n"/>
      <c r="I75" s="12" t="n"/>
      <c r="J75" s="33">
        <f>IF(A75="","",SUMIFS(Bereiche!$E$3:$E$102,Bereiche!$B$3:$B$102,A75,Bereiche!$L$3:$L$102,"Aktiv"))</f>
        <v/>
      </c>
      <c r="K75" s="34">
        <f>IF(A75="","",SUMIFS(Bereiche!$H$3:$H$102,Bereiche!$B$3:$B$102,A75,Bereiche!$L$3:$L$102,"Aktiv"))</f>
        <v/>
      </c>
      <c r="L75" s="18">
        <f>IF(A75="","",IF(B75="","Prüfen: Bezeichnung",IF(C75="","Prüfen: Einsatzort",IF(D75="","Prüfen: Startdatum",IF(G75="","Prüfen: Zuständigkeit",IF(H75="","Prüfen: Status",IF(AND(H75="Aktiv",OR(E75="",F75="")),"Prüfen: Zugang",IF(AND(E75&lt;&gt;"",F75&lt;&gt;"",E75&gt;=F75),"Prüfen: Zeitfenster","OK"))))))))</f>
        <v/>
      </c>
    </row>
    <row r="76">
      <c r="A76" s="12" t="n"/>
      <c r="B76" s="12" t="n"/>
      <c r="C76" s="12" t="n"/>
      <c r="D76" s="13" t="n"/>
      <c r="E76" s="32" t="n"/>
      <c r="F76" s="32" t="n"/>
      <c r="G76" s="12" t="n"/>
      <c r="H76" s="15" t="n"/>
      <c r="I76" s="12" t="n"/>
      <c r="J76" s="30">
        <f>IF(A76="","",SUMIFS(Bereiche!$E$3:$E$102,Bereiche!$B$3:$B$102,A76,Bereiche!$L$3:$L$102,"Aktiv"))</f>
        <v/>
      </c>
      <c r="K76" s="35">
        <f>IF(A76="","",SUMIFS(Bereiche!$H$3:$H$102,Bereiche!$B$3:$B$102,A76,Bereiche!$L$3:$L$102,"Aktiv"))</f>
        <v/>
      </c>
      <c r="L76" s="20">
        <f>IF(A76="","",IF(B76="","Prüfen: Bezeichnung",IF(C76="","Prüfen: Einsatzort",IF(D76="","Prüfen: Startdatum",IF(G76="","Prüfen: Zuständigkeit",IF(H76="","Prüfen: Status",IF(AND(H76="Aktiv",OR(E76="",F76="")),"Prüfen: Zugang",IF(AND(E76&lt;&gt;"",F76&lt;&gt;"",E76&gt;=F76),"Prüfen: Zeitfenster","OK"))))))))</f>
        <v/>
      </c>
    </row>
    <row r="77">
      <c r="A77" s="12" t="n"/>
      <c r="B77" s="12" t="n"/>
      <c r="C77" s="12" t="n"/>
      <c r="D77" s="13" t="n"/>
      <c r="E77" s="32" t="n"/>
      <c r="F77" s="32" t="n"/>
      <c r="G77" s="12" t="n"/>
      <c r="H77" s="15" t="n"/>
      <c r="I77" s="12" t="n"/>
      <c r="J77" s="33">
        <f>IF(A77="","",SUMIFS(Bereiche!$E$3:$E$102,Bereiche!$B$3:$B$102,A77,Bereiche!$L$3:$L$102,"Aktiv"))</f>
        <v/>
      </c>
      <c r="K77" s="34">
        <f>IF(A77="","",SUMIFS(Bereiche!$H$3:$H$102,Bereiche!$B$3:$B$102,A77,Bereiche!$L$3:$L$102,"Aktiv"))</f>
        <v/>
      </c>
      <c r="L77" s="18">
        <f>IF(A77="","",IF(B77="","Prüfen: Bezeichnung",IF(C77="","Prüfen: Einsatzort",IF(D77="","Prüfen: Startdatum",IF(G77="","Prüfen: Zuständigkeit",IF(H77="","Prüfen: Status",IF(AND(H77="Aktiv",OR(E77="",F77="")),"Prüfen: Zugang",IF(AND(E77&lt;&gt;"",F77&lt;&gt;"",E77&gt;=F77),"Prüfen: Zeitfenster","OK"))))))))</f>
        <v/>
      </c>
    </row>
    <row r="78">
      <c r="A78" s="12" t="n"/>
      <c r="B78" s="12" t="n"/>
      <c r="C78" s="12" t="n"/>
      <c r="D78" s="13" t="n"/>
      <c r="E78" s="32" t="n"/>
      <c r="F78" s="32" t="n"/>
      <c r="G78" s="12" t="n"/>
      <c r="H78" s="15" t="n"/>
      <c r="I78" s="12" t="n"/>
      <c r="J78" s="30">
        <f>IF(A78="","",SUMIFS(Bereiche!$E$3:$E$102,Bereiche!$B$3:$B$102,A78,Bereiche!$L$3:$L$102,"Aktiv"))</f>
        <v/>
      </c>
      <c r="K78" s="35">
        <f>IF(A78="","",SUMIFS(Bereiche!$H$3:$H$102,Bereiche!$B$3:$B$102,A78,Bereiche!$L$3:$L$102,"Aktiv"))</f>
        <v/>
      </c>
      <c r="L78" s="20">
        <f>IF(A78="","",IF(B78="","Prüfen: Bezeichnung",IF(C78="","Prüfen: Einsatzort",IF(D78="","Prüfen: Startdatum",IF(G78="","Prüfen: Zuständigkeit",IF(H78="","Prüfen: Status",IF(AND(H78="Aktiv",OR(E78="",F78="")),"Prüfen: Zugang",IF(AND(E78&lt;&gt;"",F78&lt;&gt;"",E78&gt;=F78),"Prüfen: Zeitfenster","OK"))))))))</f>
        <v/>
      </c>
    </row>
    <row r="79">
      <c r="A79" s="12" t="n"/>
      <c r="B79" s="12" t="n"/>
      <c r="C79" s="12" t="n"/>
      <c r="D79" s="13" t="n"/>
      <c r="E79" s="32" t="n"/>
      <c r="F79" s="32" t="n"/>
      <c r="G79" s="12" t="n"/>
      <c r="H79" s="15" t="n"/>
      <c r="I79" s="12" t="n"/>
      <c r="J79" s="33">
        <f>IF(A79="","",SUMIFS(Bereiche!$E$3:$E$102,Bereiche!$B$3:$B$102,A79,Bereiche!$L$3:$L$102,"Aktiv"))</f>
        <v/>
      </c>
      <c r="K79" s="34">
        <f>IF(A79="","",SUMIFS(Bereiche!$H$3:$H$102,Bereiche!$B$3:$B$102,A79,Bereiche!$L$3:$L$102,"Aktiv"))</f>
        <v/>
      </c>
      <c r="L79" s="18">
        <f>IF(A79="","",IF(B79="","Prüfen: Bezeichnung",IF(C79="","Prüfen: Einsatzort",IF(D79="","Prüfen: Startdatum",IF(G79="","Prüfen: Zuständigkeit",IF(H79="","Prüfen: Status",IF(AND(H79="Aktiv",OR(E79="",F79="")),"Prüfen: Zugang",IF(AND(E79&lt;&gt;"",F79&lt;&gt;"",E79&gt;=F79),"Prüfen: Zeitfenster","OK"))))))))</f>
        <v/>
      </c>
    </row>
    <row r="80">
      <c r="A80" s="12" t="n"/>
      <c r="B80" s="12" t="n"/>
      <c r="C80" s="12" t="n"/>
      <c r="D80" s="13" t="n"/>
      <c r="E80" s="32" t="n"/>
      <c r="F80" s="32" t="n"/>
      <c r="G80" s="12" t="n"/>
      <c r="H80" s="15" t="n"/>
      <c r="I80" s="12" t="n"/>
      <c r="J80" s="30">
        <f>IF(A80="","",SUMIFS(Bereiche!$E$3:$E$102,Bereiche!$B$3:$B$102,A80,Bereiche!$L$3:$L$102,"Aktiv"))</f>
        <v/>
      </c>
      <c r="K80" s="35">
        <f>IF(A80="","",SUMIFS(Bereiche!$H$3:$H$102,Bereiche!$B$3:$B$102,A80,Bereiche!$L$3:$L$102,"Aktiv"))</f>
        <v/>
      </c>
      <c r="L80" s="20">
        <f>IF(A80="","",IF(B80="","Prüfen: Bezeichnung",IF(C80="","Prüfen: Einsatzort",IF(D80="","Prüfen: Startdatum",IF(G80="","Prüfen: Zuständigkeit",IF(H80="","Prüfen: Status",IF(AND(H80="Aktiv",OR(E80="",F80="")),"Prüfen: Zugang",IF(AND(E80&lt;&gt;"",F80&lt;&gt;"",E80&gt;=F80),"Prüfen: Zeitfenster","OK"))))))))</f>
        <v/>
      </c>
    </row>
    <row r="81">
      <c r="A81" s="12" t="n"/>
      <c r="B81" s="12" t="n"/>
      <c r="C81" s="12" t="n"/>
      <c r="D81" s="13" t="n"/>
      <c r="E81" s="32" t="n"/>
      <c r="F81" s="32" t="n"/>
      <c r="G81" s="12" t="n"/>
      <c r="H81" s="15" t="n"/>
      <c r="I81" s="12" t="n"/>
      <c r="J81" s="33">
        <f>IF(A81="","",SUMIFS(Bereiche!$E$3:$E$102,Bereiche!$B$3:$B$102,A81,Bereiche!$L$3:$L$102,"Aktiv"))</f>
        <v/>
      </c>
      <c r="K81" s="34">
        <f>IF(A81="","",SUMIFS(Bereiche!$H$3:$H$102,Bereiche!$B$3:$B$102,A81,Bereiche!$L$3:$L$102,"Aktiv"))</f>
        <v/>
      </c>
      <c r="L81" s="18">
        <f>IF(A81="","",IF(B81="","Prüfen: Bezeichnung",IF(C81="","Prüfen: Einsatzort",IF(D81="","Prüfen: Startdatum",IF(G81="","Prüfen: Zuständigkeit",IF(H81="","Prüfen: Status",IF(AND(H81="Aktiv",OR(E81="",F81="")),"Prüfen: Zugang",IF(AND(E81&lt;&gt;"",F81&lt;&gt;"",E81&gt;=F81),"Prüfen: Zeitfenster","OK"))))))))</f>
        <v/>
      </c>
    </row>
    <row r="82">
      <c r="A82" s="12" t="n"/>
      <c r="B82" s="12" t="n"/>
      <c r="C82" s="12" t="n"/>
      <c r="D82" s="13" t="n"/>
      <c r="E82" s="32" t="n"/>
      <c r="F82" s="32" t="n"/>
      <c r="G82" s="12" t="n"/>
      <c r="H82" s="15" t="n"/>
      <c r="I82" s="12" t="n"/>
      <c r="J82" s="30">
        <f>IF(A82="","",SUMIFS(Bereiche!$E$3:$E$102,Bereiche!$B$3:$B$102,A82,Bereiche!$L$3:$L$102,"Aktiv"))</f>
        <v/>
      </c>
      <c r="K82" s="35">
        <f>IF(A82="","",SUMIFS(Bereiche!$H$3:$H$102,Bereiche!$B$3:$B$102,A82,Bereiche!$L$3:$L$102,"Aktiv"))</f>
        <v/>
      </c>
      <c r="L82" s="20">
        <f>IF(A82="","",IF(B82="","Prüfen: Bezeichnung",IF(C82="","Prüfen: Einsatzort",IF(D82="","Prüfen: Startdatum",IF(G82="","Prüfen: Zuständigkeit",IF(H82="","Prüfen: Status",IF(AND(H82="Aktiv",OR(E82="",F82="")),"Prüfen: Zugang",IF(AND(E82&lt;&gt;"",F82&lt;&gt;"",E82&gt;=F82),"Prüfen: Zeitfenster","OK"))))))))</f>
        <v/>
      </c>
    </row>
    <row r="83">
      <c r="A83" s="12" t="n"/>
      <c r="B83" s="12" t="n"/>
      <c r="C83" s="12" t="n"/>
      <c r="D83" s="13" t="n"/>
      <c r="E83" s="32" t="n"/>
      <c r="F83" s="32" t="n"/>
      <c r="G83" s="12" t="n"/>
      <c r="H83" s="15" t="n"/>
      <c r="I83" s="12" t="n"/>
      <c r="J83" s="33">
        <f>IF(A83="","",SUMIFS(Bereiche!$E$3:$E$102,Bereiche!$B$3:$B$102,A83,Bereiche!$L$3:$L$102,"Aktiv"))</f>
        <v/>
      </c>
      <c r="K83" s="34">
        <f>IF(A83="","",SUMIFS(Bereiche!$H$3:$H$102,Bereiche!$B$3:$B$102,A83,Bereiche!$L$3:$L$102,"Aktiv"))</f>
        <v/>
      </c>
      <c r="L83" s="18">
        <f>IF(A83="","",IF(B83="","Prüfen: Bezeichnung",IF(C83="","Prüfen: Einsatzort",IF(D83="","Prüfen: Startdatum",IF(G83="","Prüfen: Zuständigkeit",IF(H83="","Prüfen: Status",IF(AND(H83="Aktiv",OR(E83="",F83="")),"Prüfen: Zugang",IF(AND(E83&lt;&gt;"",F83&lt;&gt;"",E83&gt;=F83),"Prüfen: Zeitfenster","OK"))))))))</f>
        <v/>
      </c>
    </row>
    <row r="84">
      <c r="A84" s="12" t="n"/>
      <c r="B84" s="12" t="n"/>
      <c r="C84" s="12" t="n"/>
      <c r="D84" s="13" t="n"/>
      <c r="E84" s="32" t="n"/>
      <c r="F84" s="32" t="n"/>
      <c r="G84" s="12" t="n"/>
      <c r="H84" s="15" t="n"/>
      <c r="I84" s="12" t="n"/>
      <c r="J84" s="30">
        <f>IF(A84="","",SUMIFS(Bereiche!$E$3:$E$102,Bereiche!$B$3:$B$102,A84,Bereiche!$L$3:$L$102,"Aktiv"))</f>
        <v/>
      </c>
      <c r="K84" s="35">
        <f>IF(A84="","",SUMIFS(Bereiche!$H$3:$H$102,Bereiche!$B$3:$B$102,A84,Bereiche!$L$3:$L$102,"Aktiv"))</f>
        <v/>
      </c>
      <c r="L84" s="20">
        <f>IF(A84="","",IF(B84="","Prüfen: Bezeichnung",IF(C84="","Prüfen: Einsatzort",IF(D84="","Prüfen: Startdatum",IF(G84="","Prüfen: Zuständigkeit",IF(H84="","Prüfen: Status",IF(AND(H84="Aktiv",OR(E84="",F84="")),"Prüfen: Zugang",IF(AND(E84&lt;&gt;"",F84&lt;&gt;"",E84&gt;=F84),"Prüfen: Zeitfenster","OK"))))))))</f>
        <v/>
      </c>
    </row>
    <row r="85">
      <c r="A85" s="12" t="n"/>
      <c r="B85" s="12" t="n"/>
      <c r="C85" s="12" t="n"/>
      <c r="D85" s="13" t="n"/>
      <c r="E85" s="32" t="n"/>
      <c r="F85" s="32" t="n"/>
      <c r="G85" s="12" t="n"/>
      <c r="H85" s="15" t="n"/>
      <c r="I85" s="12" t="n"/>
      <c r="J85" s="33">
        <f>IF(A85="","",SUMIFS(Bereiche!$E$3:$E$102,Bereiche!$B$3:$B$102,A85,Bereiche!$L$3:$L$102,"Aktiv"))</f>
        <v/>
      </c>
      <c r="K85" s="34">
        <f>IF(A85="","",SUMIFS(Bereiche!$H$3:$H$102,Bereiche!$B$3:$B$102,A85,Bereiche!$L$3:$L$102,"Aktiv"))</f>
        <v/>
      </c>
      <c r="L85" s="18">
        <f>IF(A85="","",IF(B85="","Prüfen: Bezeichnung",IF(C85="","Prüfen: Einsatzort",IF(D85="","Prüfen: Startdatum",IF(G85="","Prüfen: Zuständigkeit",IF(H85="","Prüfen: Status",IF(AND(H85="Aktiv",OR(E85="",F85="")),"Prüfen: Zugang",IF(AND(E85&lt;&gt;"",F85&lt;&gt;"",E85&gt;=F85),"Prüfen: Zeitfenster","OK"))))))))</f>
        <v/>
      </c>
    </row>
    <row r="86">
      <c r="A86" s="12" t="n"/>
      <c r="B86" s="12" t="n"/>
      <c r="C86" s="12" t="n"/>
      <c r="D86" s="13" t="n"/>
      <c r="E86" s="32" t="n"/>
      <c r="F86" s="32" t="n"/>
      <c r="G86" s="12" t="n"/>
      <c r="H86" s="15" t="n"/>
      <c r="I86" s="12" t="n"/>
      <c r="J86" s="30">
        <f>IF(A86="","",SUMIFS(Bereiche!$E$3:$E$102,Bereiche!$B$3:$B$102,A86,Bereiche!$L$3:$L$102,"Aktiv"))</f>
        <v/>
      </c>
      <c r="K86" s="35">
        <f>IF(A86="","",SUMIFS(Bereiche!$H$3:$H$102,Bereiche!$B$3:$B$102,A86,Bereiche!$L$3:$L$102,"Aktiv"))</f>
        <v/>
      </c>
      <c r="L86" s="20">
        <f>IF(A86="","",IF(B86="","Prüfen: Bezeichnung",IF(C86="","Prüfen: Einsatzort",IF(D86="","Prüfen: Startdatum",IF(G86="","Prüfen: Zuständigkeit",IF(H86="","Prüfen: Status",IF(AND(H86="Aktiv",OR(E86="",F86="")),"Prüfen: Zugang",IF(AND(E86&lt;&gt;"",F86&lt;&gt;"",E86&gt;=F86),"Prüfen: Zeitfenster","OK"))))))))</f>
        <v/>
      </c>
    </row>
    <row r="87">
      <c r="A87" s="12" t="n"/>
      <c r="B87" s="12" t="n"/>
      <c r="C87" s="12" t="n"/>
      <c r="D87" s="13" t="n"/>
      <c r="E87" s="32" t="n"/>
      <c r="F87" s="32" t="n"/>
      <c r="G87" s="12" t="n"/>
      <c r="H87" s="15" t="n"/>
      <c r="I87" s="12" t="n"/>
      <c r="J87" s="33">
        <f>IF(A87="","",SUMIFS(Bereiche!$E$3:$E$102,Bereiche!$B$3:$B$102,A87,Bereiche!$L$3:$L$102,"Aktiv"))</f>
        <v/>
      </c>
      <c r="K87" s="34">
        <f>IF(A87="","",SUMIFS(Bereiche!$H$3:$H$102,Bereiche!$B$3:$B$102,A87,Bereiche!$L$3:$L$102,"Aktiv"))</f>
        <v/>
      </c>
      <c r="L87" s="18">
        <f>IF(A87="","",IF(B87="","Prüfen: Bezeichnung",IF(C87="","Prüfen: Einsatzort",IF(D87="","Prüfen: Startdatum",IF(G87="","Prüfen: Zuständigkeit",IF(H87="","Prüfen: Status",IF(AND(H87="Aktiv",OR(E87="",F87="")),"Prüfen: Zugang",IF(AND(E87&lt;&gt;"",F87&lt;&gt;"",E87&gt;=F87),"Prüfen: Zeitfenster","OK"))))))))</f>
        <v/>
      </c>
    </row>
    <row r="88">
      <c r="A88" s="12" t="n"/>
      <c r="B88" s="12" t="n"/>
      <c r="C88" s="12" t="n"/>
      <c r="D88" s="13" t="n"/>
      <c r="E88" s="32" t="n"/>
      <c r="F88" s="32" t="n"/>
      <c r="G88" s="12" t="n"/>
      <c r="H88" s="15" t="n"/>
      <c r="I88" s="12" t="n"/>
      <c r="J88" s="30">
        <f>IF(A88="","",SUMIFS(Bereiche!$E$3:$E$102,Bereiche!$B$3:$B$102,A88,Bereiche!$L$3:$L$102,"Aktiv"))</f>
        <v/>
      </c>
      <c r="K88" s="35">
        <f>IF(A88="","",SUMIFS(Bereiche!$H$3:$H$102,Bereiche!$B$3:$B$102,A88,Bereiche!$L$3:$L$102,"Aktiv"))</f>
        <v/>
      </c>
      <c r="L88" s="20">
        <f>IF(A88="","",IF(B88="","Prüfen: Bezeichnung",IF(C88="","Prüfen: Einsatzort",IF(D88="","Prüfen: Startdatum",IF(G88="","Prüfen: Zuständigkeit",IF(H88="","Prüfen: Status",IF(AND(H88="Aktiv",OR(E88="",F88="")),"Prüfen: Zugang",IF(AND(E88&lt;&gt;"",F88&lt;&gt;"",E88&gt;=F88),"Prüfen: Zeitfenster","OK"))))))))</f>
        <v/>
      </c>
    </row>
    <row r="89">
      <c r="A89" s="12" t="n"/>
      <c r="B89" s="12" t="n"/>
      <c r="C89" s="12" t="n"/>
      <c r="D89" s="13" t="n"/>
      <c r="E89" s="32" t="n"/>
      <c r="F89" s="32" t="n"/>
      <c r="G89" s="12" t="n"/>
      <c r="H89" s="15" t="n"/>
      <c r="I89" s="12" t="n"/>
      <c r="J89" s="33">
        <f>IF(A89="","",SUMIFS(Bereiche!$E$3:$E$102,Bereiche!$B$3:$B$102,A89,Bereiche!$L$3:$L$102,"Aktiv"))</f>
        <v/>
      </c>
      <c r="K89" s="34">
        <f>IF(A89="","",SUMIFS(Bereiche!$H$3:$H$102,Bereiche!$B$3:$B$102,A89,Bereiche!$L$3:$L$102,"Aktiv"))</f>
        <v/>
      </c>
      <c r="L89" s="18">
        <f>IF(A89="","",IF(B89="","Prüfen: Bezeichnung",IF(C89="","Prüfen: Einsatzort",IF(D89="","Prüfen: Startdatum",IF(G89="","Prüfen: Zuständigkeit",IF(H89="","Prüfen: Status",IF(AND(H89="Aktiv",OR(E89="",F89="")),"Prüfen: Zugang",IF(AND(E89&lt;&gt;"",F89&lt;&gt;"",E89&gt;=F89),"Prüfen: Zeitfenster","OK"))))))))</f>
        <v/>
      </c>
    </row>
    <row r="90">
      <c r="A90" s="12" t="n"/>
      <c r="B90" s="12" t="n"/>
      <c r="C90" s="12" t="n"/>
      <c r="D90" s="13" t="n"/>
      <c r="E90" s="32" t="n"/>
      <c r="F90" s="32" t="n"/>
      <c r="G90" s="12" t="n"/>
      <c r="H90" s="15" t="n"/>
      <c r="I90" s="12" t="n"/>
      <c r="J90" s="30">
        <f>IF(A90="","",SUMIFS(Bereiche!$E$3:$E$102,Bereiche!$B$3:$B$102,A90,Bereiche!$L$3:$L$102,"Aktiv"))</f>
        <v/>
      </c>
      <c r="K90" s="35">
        <f>IF(A90="","",SUMIFS(Bereiche!$H$3:$H$102,Bereiche!$B$3:$B$102,A90,Bereiche!$L$3:$L$102,"Aktiv"))</f>
        <v/>
      </c>
      <c r="L90" s="20">
        <f>IF(A90="","",IF(B90="","Prüfen: Bezeichnung",IF(C90="","Prüfen: Einsatzort",IF(D90="","Prüfen: Startdatum",IF(G90="","Prüfen: Zuständigkeit",IF(H90="","Prüfen: Status",IF(AND(H90="Aktiv",OR(E90="",F90="")),"Prüfen: Zugang",IF(AND(E90&lt;&gt;"",F90&lt;&gt;"",E90&gt;=F90),"Prüfen: Zeitfenster","OK"))))))))</f>
        <v/>
      </c>
    </row>
    <row r="91">
      <c r="A91" s="12" t="n"/>
      <c r="B91" s="12" t="n"/>
      <c r="C91" s="12" t="n"/>
      <c r="D91" s="13" t="n"/>
      <c r="E91" s="32" t="n"/>
      <c r="F91" s="32" t="n"/>
      <c r="G91" s="12" t="n"/>
      <c r="H91" s="15" t="n"/>
      <c r="I91" s="12" t="n"/>
      <c r="J91" s="33">
        <f>IF(A91="","",SUMIFS(Bereiche!$E$3:$E$102,Bereiche!$B$3:$B$102,A91,Bereiche!$L$3:$L$102,"Aktiv"))</f>
        <v/>
      </c>
      <c r="K91" s="34">
        <f>IF(A91="","",SUMIFS(Bereiche!$H$3:$H$102,Bereiche!$B$3:$B$102,A91,Bereiche!$L$3:$L$102,"Aktiv"))</f>
        <v/>
      </c>
      <c r="L91" s="18">
        <f>IF(A91="","",IF(B91="","Prüfen: Bezeichnung",IF(C91="","Prüfen: Einsatzort",IF(D91="","Prüfen: Startdatum",IF(G91="","Prüfen: Zuständigkeit",IF(H91="","Prüfen: Status",IF(AND(H91="Aktiv",OR(E91="",F91="")),"Prüfen: Zugang",IF(AND(E91&lt;&gt;"",F91&lt;&gt;"",E91&gt;=F91),"Prüfen: Zeitfenster","OK"))))))))</f>
        <v/>
      </c>
    </row>
    <row r="92">
      <c r="A92" s="12" t="n"/>
      <c r="B92" s="12" t="n"/>
      <c r="C92" s="12" t="n"/>
      <c r="D92" s="13" t="n"/>
      <c r="E92" s="32" t="n"/>
      <c r="F92" s="32" t="n"/>
      <c r="G92" s="12" t="n"/>
      <c r="H92" s="15" t="n"/>
      <c r="I92" s="12" t="n"/>
      <c r="J92" s="30">
        <f>IF(A92="","",SUMIFS(Bereiche!$E$3:$E$102,Bereiche!$B$3:$B$102,A92,Bereiche!$L$3:$L$102,"Aktiv"))</f>
        <v/>
      </c>
      <c r="K92" s="35">
        <f>IF(A92="","",SUMIFS(Bereiche!$H$3:$H$102,Bereiche!$B$3:$B$102,A92,Bereiche!$L$3:$L$102,"Aktiv"))</f>
        <v/>
      </c>
      <c r="L92" s="20">
        <f>IF(A92="","",IF(B92="","Prüfen: Bezeichnung",IF(C92="","Prüfen: Einsatzort",IF(D92="","Prüfen: Startdatum",IF(G92="","Prüfen: Zuständigkeit",IF(H92="","Prüfen: Status",IF(AND(H92="Aktiv",OR(E92="",F92="")),"Prüfen: Zugang",IF(AND(E92&lt;&gt;"",F92&lt;&gt;"",E92&gt;=F92),"Prüfen: Zeitfenster","OK"))))))))</f>
        <v/>
      </c>
    </row>
    <row r="93">
      <c r="A93" s="12" t="n"/>
      <c r="B93" s="12" t="n"/>
      <c r="C93" s="12" t="n"/>
      <c r="D93" s="13" t="n"/>
      <c r="E93" s="32" t="n"/>
      <c r="F93" s="32" t="n"/>
      <c r="G93" s="12" t="n"/>
      <c r="H93" s="15" t="n"/>
      <c r="I93" s="12" t="n"/>
      <c r="J93" s="33">
        <f>IF(A93="","",SUMIFS(Bereiche!$E$3:$E$102,Bereiche!$B$3:$B$102,A93,Bereiche!$L$3:$L$102,"Aktiv"))</f>
        <v/>
      </c>
      <c r="K93" s="34">
        <f>IF(A93="","",SUMIFS(Bereiche!$H$3:$H$102,Bereiche!$B$3:$B$102,A93,Bereiche!$L$3:$L$102,"Aktiv"))</f>
        <v/>
      </c>
      <c r="L93" s="18">
        <f>IF(A93="","",IF(B93="","Prüfen: Bezeichnung",IF(C93="","Prüfen: Einsatzort",IF(D93="","Prüfen: Startdatum",IF(G93="","Prüfen: Zuständigkeit",IF(H93="","Prüfen: Status",IF(AND(H93="Aktiv",OR(E93="",F93="")),"Prüfen: Zugang",IF(AND(E93&lt;&gt;"",F93&lt;&gt;"",E93&gt;=F93),"Prüfen: Zeitfenster","OK"))))))))</f>
        <v/>
      </c>
    </row>
    <row r="94">
      <c r="A94" s="12" t="n"/>
      <c r="B94" s="12" t="n"/>
      <c r="C94" s="12" t="n"/>
      <c r="D94" s="13" t="n"/>
      <c r="E94" s="32" t="n"/>
      <c r="F94" s="32" t="n"/>
      <c r="G94" s="12" t="n"/>
      <c r="H94" s="15" t="n"/>
      <c r="I94" s="12" t="n"/>
      <c r="J94" s="30">
        <f>IF(A94="","",SUMIFS(Bereiche!$E$3:$E$102,Bereiche!$B$3:$B$102,A94,Bereiche!$L$3:$L$102,"Aktiv"))</f>
        <v/>
      </c>
      <c r="K94" s="35">
        <f>IF(A94="","",SUMIFS(Bereiche!$H$3:$H$102,Bereiche!$B$3:$B$102,A94,Bereiche!$L$3:$L$102,"Aktiv"))</f>
        <v/>
      </c>
      <c r="L94" s="20">
        <f>IF(A94="","",IF(B94="","Prüfen: Bezeichnung",IF(C94="","Prüfen: Einsatzort",IF(D94="","Prüfen: Startdatum",IF(G94="","Prüfen: Zuständigkeit",IF(H94="","Prüfen: Status",IF(AND(H94="Aktiv",OR(E94="",F94="")),"Prüfen: Zugang",IF(AND(E94&lt;&gt;"",F94&lt;&gt;"",E94&gt;=F94),"Prüfen: Zeitfenster","OK"))))))))</f>
        <v/>
      </c>
    </row>
    <row r="95">
      <c r="A95" s="12" t="n"/>
      <c r="B95" s="12" t="n"/>
      <c r="C95" s="12" t="n"/>
      <c r="D95" s="13" t="n"/>
      <c r="E95" s="32" t="n"/>
      <c r="F95" s="32" t="n"/>
      <c r="G95" s="12" t="n"/>
      <c r="H95" s="15" t="n"/>
      <c r="I95" s="12" t="n"/>
      <c r="J95" s="33">
        <f>IF(A95="","",SUMIFS(Bereiche!$E$3:$E$102,Bereiche!$B$3:$B$102,A95,Bereiche!$L$3:$L$102,"Aktiv"))</f>
        <v/>
      </c>
      <c r="K95" s="34">
        <f>IF(A95="","",SUMIFS(Bereiche!$H$3:$H$102,Bereiche!$B$3:$B$102,A95,Bereiche!$L$3:$L$102,"Aktiv"))</f>
        <v/>
      </c>
      <c r="L95" s="18">
        <f>IF(A95="","",IF(B95="","Prüfen: Bezeichnung",IF(C95="","Prüfen: Einsatzort",IF(D95="","Prüfen: Startdatum",IF(G95="","Prüfen: Zuständigkeit",IF(H95="","Prüfen: Status",IF(AND(H95="Aktiv",OR(E95="",F95="")),"Prüfen: Zugang",IF(AND(E95&lt;&gt;"",F95&lt;&gt;"",E95&gt;=F95),"Prüfen: Zeitfenster","OK"))))))))</f>
        <v/>
      </c>
    </row>
    <row r="96">
      <c r="A96" s="12" t="n"/>
      <c r="B96" s="12" t="n"/>
      <c r="C96" s="12" t="n"/>
      <c r="D96" s="13" t="n"/>
      <c r="E96" s="32" t="n"/>
      <c r="F96" s="32" t="n"/>
      <c r="G96" s="12" t="n"/>
      <c r="H96" s="15" t="n"/>
      <c r="I96" s="12" t="n"/>
      <c r="J96" s="30">
        <f>IF(A96="","",SUMIFS(Bereiche!$E$3:$E$102,Bereiche!$B$3:$B$102,A96,Bereiche!$L$3:$L$102,"Aktiv"))</f>
        <v/>
      </c>
      <c r="K96" s="35">
        <f>IF(A96="","",SUMIFS(Bereiche!$H$3:$H$102,Bereiche!$B$3:$B$102,A96,Bereiche!$L$3:$L$102,"Aktiv"))</f>
        <v/>
      </c>
      <c r="L96" s="20">
        <f>IF(A96="","",IF(B96="","Prüfen: Bezeichnung",IF(C96="","Prüfen: Einsatzort",IF(D96="","Prüfen: Startdatum",IF(G96="","Prüfen: Zuständigkeit",IF(H96="","Prüfen: Status",IF(AND(H96="Aktiv",OR(E96="",F96="")),"Prüfen: Zugang",IF(AND(E96&lt;&gt;"",F96&lt;&gt;"",E96&gt;=F96),"Prüfen: Zeitfenster","OK"))))))))</f>
        <v/>
      </c>
    </row>
    <row r="97">
      <c r="A97" s="12" t="n"/>
      <c r="B97" s="12" t="n"/>
      <c r="C97" s="12" t="n"/>
      <c r="D97" s="13" t="n"/>
      <c r="E97" s="32" t="n"/>
      <c r="F97" s="32" t="n"/>
      <c r="G97" s="12" t="n"/>
      <c r="H97" s="15" t="n"/>
      <c r="I97" s="12" t="n"/>
      <c r="J97" s="33">
        <f>IF(A97="","",SUMIFS(Bereiche!$E$3:$E$102,Bereiche!$B$3:$B$102,A97,Bereiche!$L$3:$L$102,"Aktiv"))</f>
        <v/>
      </c>
      <c r="K97" s="34">
        <f>IF(A97="","",SUMIFS(Bereiche!$H$3:$H$102,Bereiche!$B$3:$B$102,A97,Bereiche!$L$3:$L$102,"Aktiv"))</f>
        <v/>
      </c>
      <c r="L97" s="18">
        <f>IF(A97="","",IF(B97="","Prüfen: Bezeichnung",IF(C97="","Prüfen: Einsatzort",IF(D97="","Prüfen: Startdatum",IF(G97="","Prüfen: Zuständigkeit",IF(H97="","Prüfen: Status",IF(AND(H97="Aktiv",OR(E97="",F97="")),"Prüfen: Zugang",IF(AND(E97&lt;&gt;"",F97&lt;&gt;"",E97&gt;=F97),"Prüfen: Zeitfenster","OK"))))))))</f>
        <v/>
      </c>
    </row>
    <row r="98">
      <c r="A98" s="12" t="n"/>
      <c r="B98" s="12" t="n"/>
      <c r="C98" s="12" t="n"/>
      <c r="D98" s="13" t="n"/>
      <c r="E98" s="32" t="n"/>
      <c r="F98" s="32" t="n"/>
      <c r="G98" s="12" t="n"/>
      <c r="H98" s="15" t="n"/>
      <c r="I98" s="12" t="n"/>
      <c r="J98" s="30">
        <f>IF(A98="","",SUMIFS(Bereiche!$E$3:$E$102,Bereiche!$B$3:$B$102,A98,Bereiche!$L$3:$L$102,"Aktiv"))</f>
        <v/>
      </c>
      <c r="K98" s="35">
        <f>IF(A98="","",SUMIFS(Bereiche!$H$3:$H$102,Bereiche!$B$3:$B$102,A98,Bereiche!$L$3:$L$102,"Aktiv"))</f>
        <v/>
      </c>
      <c r="L98" s="20">
        <f>IF(A98="","",IF(B98="","Prüfen: Bezeichnung",IF(C98="","Prüfen: Einsatzort",IF(D98="","Prüfen: Startdatum",IF(G98="","Prüfen: Zuständigkeit",IF(H98="","Prüfen: Status",IF(AND(H98="Aktiv",OR(E98="",F98="")),"Prüfen: Zugang",IF(AND(E98&lt;&gt;"",F98&lt;&gt;"",E98&gt;=F98),"Prüfen: Zeitfenster","OK"))))))))</f>
        <v/>
      </c>
    </row>
    <row r="99">
      <c r="A99" s="12" t="n"/>
      <c r="B99" s="12" t="n"/>
      <c r="C99" s="12" t="n"/>
      <c r="D99" s="13" t="n"/>
      <c r="E99" s="32" t="n"/>
      <c r="F99" s="32" t="n"/>
      <c r="G99" s="12" t="n"/>
      <c r="H99" s="15" t="n"/>
      <c r="I99" s="12" t="n"/>
      <c r="J99" s="33">
        <f>IF(A99="","",SUMIFS(Bereiche!$E$3:$E$102,Bereiche!$B$3:$B$102,A99,Bereiche!$L$3:$L$102,"Aktiv"))</f>
        <v/>
      </c>
      <c r="K99" s="34">
        <f>IF(A99="","",SUMIFS(Bereiche!$H$3:$H$102,Bereiche!$B$3:$B$102,A99,Bereiche!$L$3:$L$102,"Aktiv"))</f>
        <v/>
      </c>
      <c r="L99" s="18">
        <f>IF(A99="","",IF(B99="","Prüfen: Bezeichnung",IF(C99="","Prüfen: Einsatzort",IF(D99="","Prüfen: Startdatum",IF(G99="","Prüfen: Zuständigkeit",IF(H99="","Prüfen: Status",IF(AND(H99="Aktiv",OR(E99="",F99="")),"Prüfen: Zugang",IF(AND(E99&lt;&gt;"",F99&lt;&gt;"",E99&gt;=F99),"Prüfen: Zeitfenster","OK"))))))))</f>
        <v/>
      </c>
    </row>
    <row r="100">
      <c r="A100" s="12" t="n"/>
      <c r="B100" s="12" t="n"/>
      <c r="C100" s="12" t="n"/>
      <c r="D100" s="13" t="n"/>
      <c r="E100" s="32" t="n"/>
      <c r="F100" s="32" t="n"/>
      <c r="G100" s="12" t="n"/>
      <c r="H100" s="15" t="n"/>
      <c r="I100" s="12" t="n"/>
      <c r="J100" s="30">
        <f>IF(A100="","",SUMIFS(Bereiche!$E$3:$E$102,Bereiche!$B$3:$B$102,A100,Bereiche!$L$3:$L$102,"Aktiv"))</f>
        <v/>
      </c>
      <c r="K100" s="35">
        <f>IF(A100="","",SUMIFS(Bereiche!$H$3:$H$102,Bereiche!$B$3:$B$102,A100,Bereiche!$L$3:$L$102,"Aktiv"))</f>
        <v/>
      </c>
      <c r="L100" s="20">
        <f>IF(A100="","",IF(B100="","Prüfen: Bezeichnung",IF(C100="","Prüfen: Einsatzort",IF(D100="","Prüfen: Startdatum",IF(G100="","Prüfen: Zuständigkeit",IF(H100="","Prüfen: Status",IF(AND(H100="Aktiv",OR(E100="",F100="")),"Prüfen: Zugang",IF(AND(E100&lt;&gt;"",F100&lt;&gt;"",E100&gt;=F100),"Prüfen: Zeitfenster","OK"))))))))</f>
        <v/>
      </c>
    </row>
    <row r="101">
      <c r="A101" s="12" t="n"/>
      <c r="B101" s="12" t="n"/>
      <c r="C101" s="12" t="n"/>
      <c r="D101" s="13" t="n"/>
      <c r="E101" s="32" t="n"/>
      <c r="F101" s="32" t="n"/>
      <c r="G101" s="12" t="n"/>
      <c r="H101" s="15" t="n"/>
      <c r="I101" s="12" t="n"/>
      <c r="J101" s="33">
        <f>IF(A101="","",SUMIFS(Bereiche!$E$3:$E$102,Bereiche!$B$3:$B$102,A101,Bereiche!$L$3:$L$102,"Aktiv"))</f>
        <v/>
      </c>
      <c r="K101" s="34">
        <f>IF(A101="","",SUMIFS(Bereiche!$H$3:$H$102,Bereiche!$B$3:$B$102,A101,Bereiche!$L$3:$L$102,"Aktiv"))</f>
        <v/>
      </c>
      <c r="L101" s="18">
        <f>IF(A101="","",IF(B101="","Prüfen: Bezeichnung",IF(C101="","Prüfen: Einsatzort",IF(D101="","Prüfen: Startdatum",IF(G101="","Prüfen: Zuständigkeit",IF(H101="","Prüfen: Status",IF(AND(H101="Aktiv",OR(E101="",F101="")),"Prüfen: Zugang",IF(AND(E101&lt;&gt;"",F101&lt;&gt;"",E101&gt;=F101),"Prüfen: Zeitfenster","OK"))))))))</f>
        <v/>
      </c>
    </row>
    <row r="102">
      <c r="A102" s="12" t="n"/>
      <c r="B102" s="12" t="n"/>
      <c r="C102" s="12" t="n"/>
      <c r="D102" s="13" t="n"/>
      <c r="E102" s="32" t="n"/>
      <c r="F102" s="32" t="n"/>
      <c r="G102" s="12" t="n"/>
      <c r="H102" s="15" t="n"/>
      <c r="I102" s="12" t="n"/>
      <c r="J102" s="30">
        <f>IF(A102="","",SUMIFS(Bereiche!$E$3:$E$102,Bereiche!$B$3:$B$102,A102,Bereiche!$L$3:$L$102,"Aktiv"))</f>
        <v/>
      </c>
      <c r="K102" s="35">
        <f>IF(A102="","",SUMIFS(Bereiche!$H$3:$H$102,Bereiche!$B$3:$B$102,A102,Bereiche!$L$3:$L$102,"Aktiv"))</f>
        <v/>
      </c>
      <c r="L102" s="20">
        <f>IF(A102="","",IF(B102="","Prüfen: Bezeichnung",IF(C102="","Prüfen: Einsatzort",IF(D102="","Prüfen: Startdatum",IF(G102="","Prüfen: Zuständigkeit",IF(H102="","Prüfen: Status",IF(AND(H102="Aktiv",OR(E102="",F102="")),"Prüfen: Zugang",IF(AND(E102&lt;&gt;"",F102&lt;&gt;"",E102&gt;=F102),"Prüfen: Zeitfenster","OK"))))))))</f>
        <v/>
      </c>
    </row>
  </sheetData>
  <autoFilter ref="A2:L102"/>
  <mergeCells count="1">
    <mergeCell ref="A1:L1"/>
  </mergeCells>
  <conditionalFormatting sqref="L3:L102">
    <cfRule type="expression" priority="1" dxfId="0">
      <formula>LEFT($L3,7)="Prüfen"</formula>
    </cfRule>
    <cfRule type="expression" priority="2" dxfId="1">
      <formula>$L3="OK"</formula>
    </cfRule>
  </conditionalFormatting>
  <dataValidations count="3">
    <dataValidation sqref="H3:H102" showDropDown="0" showInputMessage="1" showErrorMessage="1" allowBlank="0" errorTitle="Status prüfen" error="Bitte einen Status aus der Liste auswählen." promptTitle="Stabiler Statuswert" prompt="Statuswerte werden im Blatt Parameter erläutert." type="list">
      <formula1>"Aktiv,Vorbereitung,Pausiert,Archiviert"</formula1>
    </dataValidation>
    <dataValidation sqref="D3:D102" showDropDown="0" showInputMessage="1" showErrorMessage="1" allowBlank="0" errorTitle="Startdatum prüfen" error="Das Datum muss innerhalb der sichtbaren Datumsgrenzen liegen." promptTitle="Startdatum" prompt="Datumsgrenzen stehen im Blatt Parameter." type="date" operator="between">
      <formula1>$N$2</formula1>
      <formula2>$N$3</formula2>
    </dataValidation>
    <dataValidation sqref="E3:F102" showDropDown="0" showInputMessage="1" showErrorMessage="1" allowBlank="0" errorTitle="Uhrzeit prüfen" error="Bitte eine gültige Uhrzeit innerhalb eines Kalendertags eingeben." promptTitle="Zugangszeit" prompt="Bitte Uhrzeiten im Format HH:MM eingeben." type="decimal" operator="between">
      <formula1>0</formula1>
      <formula2>0.9999884259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P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21" customWidth="1" min="4" max="4"/>
    <col width="15" customWidth="1" min="5" max="5"/>
    <col width="19" customWidth="1" min="6" max="6"/>
    <col width="18" customWidth="1" min="7" max="7"/>
    <col width="20" customWidth="1" min="8" max="8"/>
    <col width="32" customWidth="1" min="9" max="9"/>
    <col width="39" customWidth="1" min="10" max="10"/>
    <col width="20" customWidth="1" min="11" max="11"/>
    <col width="17" customWidth="1" min="12" max="12"/>
    <col width="25" customWidth="1" min="13" max="13"/>
    <col hidden="1" width="13" customWidth="1" min="16" max="16"/>
  </cols>
  <sheetData>
    <row r="1" ht="26" customHeight="1">
      <c r="A1" s="1" t="inlineStr">
        <is>
          <t>Reinigungsbereiche und Intervalle – fiktive Beispieldaten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29" t="n"/>
    </row>
    <row r="2" ht="40" customHeight="1">
      <c r="A2" s="2" t="inlineStr">
        <is>
          <t>Bereich-ID</t>
        </is>
      </c>
      <c r="B2" s="2" t="inlineStr">
        <is>
          <t>Objekt-ID</t>
        </is>
      </c>
      <c r="C2" s="2" t="inlineStr">
        <is>
          <t>Reinigungsbereich</t>
        </is>
      </c>
      <c r="D2" s="2" t="inlineStr">
        <is>
          <t>Raumart</t>
        </is>
      </c>
      <c r="E2" s="2" t="inlineStr">
        <is>
          <t>Fläche</t>
        </is>
      </c>
      <c r="F2" s="2" t="inlineStr">
        <is>
          <t>Reinigungen je Woche</t>
        </is>
      </c>
      <c r="G2" s="2" t="inlineStr">
        <is>
          <t>Richtwert min/m²</t>
        </is>
      </c>
      <c r="H2" s="2" t="inlineStr">
        <is>
          <t>Planminuten/Woche</t>
        </is>
      </c>
      <c r="I2" s="2" t="inlineStr">
        <is>
          <t>Zugangshinweis</t>
        </is>
      </c>
      <c r="J2" s="2" t="inlineStr">
        <is>
          <t>Besonderheit</t>
        </is>
      </c>
      <c r="K2" s="2" t="inlineStr">
        <is>
          <t>Zuständigkeit</t>
        </is>
      </c>
      <c r="L2" s="2" t="inlineStr">
        <is>
          <t>Status</t>
        </is>
      </c>
      <c r="M2" s="2" t="inlineStr">
        <is>
          <t>Prüfhilfe</t>
        </is>
      </c>
      <c r="P2">
        <f>Parameter!$G$8</f>
        <v/>
      </c>
    </row>
    <row r="3">
      <c r="A3" s="12" t="inlineStr">
        <is>
          <t>BER-101</t>
        </is>
      </c>
      <c r="B3" s="12" t="inlineStr">
        <is>
          <t>OBJ-101</t>
        </is>
      </c>
      <c r="C3" s="12" t="inlineStr">
        <is>
          <t>Eingangszone</t>
        </is>
      </c>
      <c r="D3" s="12" t="inlineStr">
        <is>
          <t>Empfang</t>
        </is>
      </c>
      <c r="E3" s="36" t="n">
        <v>180</v>
      </c>
      <c r="F3" s="22" t="n">
        <v>5</v>
      </c>
      <c r="G3" s="23">
        <f>IF(D3="","",IFERROR(VLOOKUP(D3,Parameter!$C$4:$D$10,2,FALSE),""))</f>
        <v/>
      </c>
      <c r="H3" s="34">
        <f>IF(OR(E3="",F3="",G3=""),"",E3*F3*G3)</f>
        <v/>
      </c>
      <c r="I3" s="12" t="inlineStr">
        <is>
          <t>Haupteingang ab 06:00 Uhr</t>
        </is>
      </c>
      <c r="J3" s="12" t="inlineStr">
        <is>
          <t>Glasflächen im Windfang berücksichtigen</t>
        </is>
      </c>
      <c r="K3" s="12" t="inlineStr">
        <is>
          <t>Team Grün</t>
        </is>
      </c>
      <c r="L3" s="15" t="inlineStr">
        <is>
          <t>Aktiv</t>
        </is>
      </c>
      <c r="M3" s="18">
        <f>IF(A3="","",IF(B3="","Prüfen: Objekt-ID",IF(C3="","Prüfen: Bereich",IF(D3="","Prüfen: Raumart",IF(G3="","Prüfen: Raumart",IF(OR(E3="",E3&lt;=0),"Prüfen: Fläche",IF(OR(F3="",F3&lt;=0),"Prüfen: Intervall",IF(I3="","Prüfen: Zugang",IF(K3="","Prüfen: Zuständigkeit",IF(L3="","Prüfen: Status",IFERROR(IF(VLOOKUP(B3,Objekte!$A$3:$H$102,8,FALSE)="","Prüfen: Objektstatus",IF(AND(L3="Aktiv",VLOOKUP(B3,Objekte!$A$3:$H$102,8,FALSE)&lt;&gt;"Aktiv"),"Prüfen: Objektstatus","OK")),"Prüfen: Objekt-ID")))))))))))</f>
        <v/>
      </c>
      <c r="P3">
        <f>Parameter!$G$9</f>
        <v/>
      </c>
    </row>
    <row r="4">
      <c r="A4" s="12" t="inlineStr">
        <is>
          <t>BER-102</t>
        </is>
      </c>
      <c r="B4" s="12" t="inlineStr">
        <is>
          <t>OBJ-101</t>
        </is>
      </c>
      <c r="C4" s="12" t="inlineStr">
        <is>
          <t>Unterrichtsbereich</t>
        </is>
      </c>
      <c r="D4" s="12" t="inlineStr">
        <is>
          <t>Klassenraum</t>
        </is>
      </c>
      <c r="E4" s="36" t="n">
        <v>620</v>
      </c>
      <c r="F4" s="22" t="n">
        <v>5</v>
      </c>
      <c r="G4" s="24">
        <f>IF(D4="","",IFERROR(VLOOKUP(D4,Parameter!$C$4:$D$10,2,FALSE),""))</f>
        <v/>
      </c>
      <c r="H4" s="35">
        <f>IF(OR(E4="",F4="",G4=""),"",E4*F4*G4)</f>
        <v/>
      </c>
      <c r="I4" s="12" t="inlineStr">
        <is>
          <t>Freigabe über den Empfang</t>
        </is>
      </c>
      <c r="J4" s="12" t="inlineStr">
        <is>
          <t>Mobile Bestuhlung vor Ort prüfen</t>
        </is>
      </c>
      <c r="K4" s="12" t="inlineStr">
        <is>
          <t>Team Grün</t>
        </is>
      </c>
      <c r="L4" s="15" t="inlineStr">
        <is>
          <t>Aktiv</t>
        </is>
      </c>
      <c r="M4" s="20">
        <f>IF(A4="","",IF(B4="","Prüfen: Objekt-ID",IF(C4="","Prüfen: Bereich",IF(D4="","Prüfen: Raumart",IF(G4="","Prüfen: Raumart",IF(OR(E4="",E4&lt;=0),"Prüfen: Fläche",IF(OR(F4="",F4&lt;=0),"Prüfen: Intervall",IF(I4="","Prüfen: Zugang",IF(K4="","Prüfen: Zuständigkeit",IF(L4="","Prüfen: Status",IFERROR(IF(VLOOKUP(B4,Objekte!$A$3:$H$102,8,FALSE)="","Prüfen: Objektstatus",IF(AND(L4="Aktiv",VLOOKUP(B4,Objekte!$A$3:$H$102,8,FALSE)&lt;&gt;"Aktiv"),"Prüfen: Objektstatus","OK")),"Prüfen: Objekt-ID")))))))))))</f>
        <v/>
      </c>
    </row>
    <row r="5">
      <c r="A5" s="12" t="inlineStr">
        <is>
          <t>BER-103</t>
        </is>
      </c>
      <c r="B5" s="12" t="inlineStr">
        <is>
          <t>OBJ-101</t>
        </is>
      </c>
      <c r="C5" s="12" t="inlineStr">
        <is>
          <t>Sanitärtrakt</t>
        </is>
      </c>
      <c r="D5" s="12" t="inlineStr">
        <is>
          <t>Sanitärraum</t>
        </is>
      </c>
      <c r="E5" s="36" t="n">
        <v>140</v>
      </c>
      <c r="F5" s="22" t="n">
        <v>5</v>
      </c>
      <c r="G5" s="23">
        <f>IF(D5="","",IFERROR(VLOOKUP(D5,Parameter!$C$4:$D$10,2,FALSE),""))</f>
        <v/>
      </c>
      <c r="H5" s="34">
        <f>IF(OR(E5="",F5="",G5=""),"",E5*F5*G5)</f>
        <v/>
      </c>
      <c r="I5" s="12" t="inlineStr">
        <is>
          <t>Nebeneingang im Innenhof</t>
        </is>
      </c>
      <c r="J5" s="12" t="inlineStr">
        <is>
          <t>Nachfüllpunkte getrennt kontrollieren</t>
        </is>
      </c>
      <c r="K5" s="12" t="inlineStr">
        <is>
          <t>Team Grün</t>
        </is>
      </c>
      <c r="L5" s="15" t="inlineStr">
        <is>
          <t>Aktiv</t>
        </is>
      </c>
      <c r="M5" s="18">
        <f>IF(A5="","",IF(B5="","Prüfen: Objekt-ID",IF(C5="","Prüfen: Bereich",IF(D5="","Prüfen: Raumart",IF(G5="","Prüfen: Raumart",IF(OR(E5="",E5&lt;=0),"Prüfen: Fläche",IF(OR(F5="",F5&lt;=0),"Prüfen: Intervall",IF(I5="","Prüfen: Zugang",IF(K5="","Prüfen: Zuständigkeit",IF(L5="","Prüfen: Status",IFERROR(IF(VLOOKUP(B5,Objekte!$A$3:$H$102,8,FALSE)="","Prüfen: Objektstatus",IF(AND(L5="Aktiv",VLOOKUP(B5,Objekte!$A$3:$H$102,8,FALSE)&lt;&gt;"Aktiv"),"Prüfen: Objektstatus","OK")),"Prüfen: Objekt-ID")))))))))))</f>
        <v/>
      </c>
    </row>
    <row r="6">
      <c r="A6" s="12" t="inlineStr">
        <is>
          <t>BER-201</t>
        </is>
      </c>
      <c r="B6" s="12" t="inlineStr">
        <is>
          <t>OBJ-102</t>
        </is>
      </c>
      <c r="C6" s="12" t="inlineStr">
        <is>
          <t>Büroebene</t>
        </is>
      </c>
      <c r="D6" s="12" t="inlineStr">
        <is>
          <t>Büroraum</t>
        </is>
      </c>
      <c r="E6" s="36" t="n">
        <v>850</v>
      </c>
      <c r="F6" s="22" t="n">
        <v>3</v>
      </c>
      <c r="G6" s="24">
        <f>IF(D6="","",IFERROR(VLOOKUP(D6,Parameter!$C$4:$D$10,2,FALSE),""))</f>
        <v/>
      </c>
      <c r="H6" s="35">
        <f>IF(OR(E6="",F6="",G6=""),"",E6*F6*G6)</f>
        <v/>
      </c>
      <c r="I6" s="12" t="inlineStr">
        <is>
          <t>Westzugang ab 17:00 Uhr</t>
        </is>
      </c>
      <c r="J6" s="12" t="inlineStr">
        <is>
          <t>Arbeitsplätze abschnittsweise einplanen</t>
        </is>
      </c>
      <c r="K6" s="12" t="inlineStr">
        <is>
          <t>Team Blau</t>
        </is>
      </c>
      <c r="L6" s="15" t="inlineStr">
        <is>
          <t>Vorbereitung</t>
        </is>
      </c>
      <c r="M6" s="20">
        <f>IF(A6="","",IF(B6="","Prüfen: Objekt-ID",IF(C6="","Prüfen: Bereich",IF(D6="","Prüfen: Raumart",IF(G6="","Prüfen: Raumart",IF(OR(E6="",E6&lt;=0),"Prüfen: Fläche",IF(OR(F6="",F6&lt;=0),"Prüfen: Intervall",IF(I6="","Prüfen: Zugang",IF(K6="","Prüfen: Zuständigkeit",IF(L6="","Prüfen: Status",IFERROR(IF(VLOOKUP(B6,Objekte!$A$3:$H$102,8,FALSE)="","Prüfen: Objektstatus",IF(AND(L6="Aktiv",VLOOKUP(B6,Objekte!$A$3:$H$102,8,FALSE)&lt;&gt;"Aktiv"),"Prüfen: Objektstatus","OK")),"Prüfen: Objekt-ID")))))))))))</f>
        <v/>
      </c>
    </row>
    <row r="7">
      <c r="A7" s="12" t="inlineStr">
        <is>
          <t>BER-202</t>
        </is>
      </c>
      <c r="B7" s="12" t="inlineStr">
        <is>
          <t>OBJ-102</t>
        </is>
      </c>
      <c r="C7" s="12" t="inlineStr">
        <is>
          <t>Sanitärkern</t>
        </is>
      </c>
      <c r="D7" s="12" t="inlineStr">
        <is>
          <t>Sanitärraum</t>
        </is>
      </c>
      <c r="E7" s="36" t="n">
        <v>110</v>
      </c>
      <c r="F7" s="22" t="n">
        <v>3</v>
      </c>
      <c r="G7" s="23">
        <f>IF(D7="","",IFERROR(VLOOKUP(D7,Parameter!$C$4:$D$10,2,FALSE),""))</f>
        <v/>
      </c>
      <c r="H7" s="34">
        <f>IF(OR(E7="",F7="",G7=""),"",E7*F7*G7)</f>
        <v/>
      </c>
      <c r="I7" s="12" t="inlineStr">
        <is>
          <t>Westzugang ab 17:00 Uhr</t>
        </is>
      </c>
      <c r="J7" s="12" t="inlineStr">
        <is>
          <t>Materialstellfläche noch festlegen</t>
        </is>
      </c>
      <c r="K7" s="12" t="inlineStr">
        <is>
          <t>Team Blau</t>
        </is>
      </c>
      <c r="L7" s="15" t="inlineStr">
        <is>
          <t>Vorbereitung</t>
        </is>
      </c>
      <c r="M7" s="18">
        <f>IF(A7="","",IF(B7="","Prüfen: Objekt-ID",IF(C7="","Prüfen: Bereich",IF(D7="","Prüfen: Raumart",IF(G7="","Prüfen: Raumart",IF(OR(E7="",E7&lt;=0),"Prüfen: Fläche",IF(OR(F7="",F7&lt;=0),"Prüfen: Intervall",IF(I7="","Prüfen: Zugang",IF(K7="","Prüfen: Zuständigkeit",IF(L7="","Prüfen: Status",IFERROR(IF(VLOOKUP(B7,Objekte!$A$3:$H$102,8,FALSE)="","Prüfen: Objektstatus",IF(AND(L7="Aktiv",VLOOKUP(B7,Objekte!$A$3:$H$102,8,FALSE)&lt;&gt;"Aktiv"),"Prüfen: Objektstatus","OK")),"Prüfen: Objekt-ID")))))))))))</f>
        <v/>
      </c>
    </row>
    <row r="8">
      <c r="A8" s="12" t="inlineStr">
        <is>
          <t>BER-301</t>
        </is>
      </c>
      <c r="B8" s="12" t="inlineStr">
        <is>
          <t>OBJ-103</t>
        </is>
      </c>
      <c r="C8" s="12" t="inlineStr">
        <is>
          <t>Fertigungsfläche</t>
        </is>
      </c>
      <c r="D8" s="12" t="inlineStr">
        <is>
          <t>Produktionsfläche</t>
        </is>
      </c>
      <c r="E8" s="36" t="n">
        <v>1200</v>
      </c>
      <c r="F8" s="22" t="n">
        <v>1</v>
      </c>
      <c r="G8" s="24">
        <f>IF(D8="","",IFERROR(VLOOKUP(D8,Parameter!$C$4:$D$10,2,FALSE),""))</f>
        <v/>
      </c>
      <c r="H8" s="35">
        <f>IF(OR(E8="",F8="",G8=""),"",E8*F8*G8)</f>
        <v/>
      </c>
      <c r="I8" s="12" t="inlineStr">
        <is>
          <t>Tor 2 nach Freigabe vor Ort</t>
        </is>
      </c>
      <c r="J8" s="12" t="inlineStr">
        <is>
          <t>Reinigung nur im abgestimmten Zeitfenster</t>
        </is>
      </c>
      <c r="K8" s="12" t="inlineStr">
        <is>
          <t>Team Grün</t>
        </is>
      </c>
      <c r="L8" s="15" t="inlineStr">
        <is>
          <t>Pausiert</t>
        </is>
      </c>
      <c r="M8" s="20">
        <f>IF(A8="","",IF(B8="","Prüfen: Objekt-ID",IF(C8="","Prüfen: Bereich",IF(D8="","Prüfen: Raumart",IF(G8="","Prüfen: Raumart",IF(OR(E8="",E8&lt;=0),"Prüfen: Fläche",IF(OR(F8="",F8&lt;=0),"Prüfen: Intervall",IF(I8="","Prüfen: Zugang",IF(K8="","Prüfen: Zuständigkeit",IF(L8="","Prüfen: Status",IFERROR(IF(VLOOKUP(B8,Objekte!$A$3:$H$102,8,FALSE)="","Prüfen: Objektstatus",IF(AND(L8="Aktiv",VLOOKUP(B8,Objekte!$A$3:$H$102,8,FALSE)&lt;&gt;"Aktiv"),"Prüfen: Objektstatus","OK")),"Prüfen: Objekt-ID")))))))))))</f>
        <v/>
      </c>
    </row>
    <row r="9">
      <c r="A9" s="12" t="inlineStr">
        <is>
          <t>BER-302</t>
        </is>
      </c>
      <c r="B9" s="12" t="inlineStr">
        <is>
          <t>OBJ-103</t>
        </is>
      </c>
      <c r="C9" s="12" t="inlineStr">
        <is>
          <t>Sozialbereich</t>
        </is>
      </c>
      <c r="D9" s="12" t="inlineStr">
        <is>
          <t>Aufenthaltsraum</t>
        </is>
      </c>
      <c r="E9" s="36" t="n">
        <v>190</v>
      </c>
      <c r="F9" s="22" t="n">
        <v>2</v>
      </c>
      <c r="G9" s="23">
        <f>IF(D9="","",IFERROR(VLOOKUP(D9,Parameter!$C$4:$D$10,2,FALSE),""))</f>
        <v/>
      </c>
      <c r="H9" s="34">
        <f>IF(OR(E9="",F9="",G9=""),"",E9*F9*G9)</f>
        <v/>
      </c>
      <c r="I9" s="12" t="inlineStr">
        <is>
          <t>Seiteneingang am Sozialtrakt</t>
        </is>
      </c>
      <c r="J9" s="12" t="inlineStr">
        <is>
          <t>Lose Möblierung berücksichtigen</t>
        </is>
      </c>
      <c r="K9" s="12" t="inlineStr">
        <is>
          <t>Team Grün</t>
        </is>
      </c>
      <c r="L9" s="15" t="inlineStr">
        <is>
          <t>Pausiert</t>
        </is>
      </c>
      <c r="M9" s="18">
        <f>IF(A9="","",IF(B9="","Prüfen: Objekt-ID",IF(C9="","Prüfen: Bereich",IF(D9="","Prüfen: Raumart",IF(G9="","Prüfen: Raumart",IF(OR(E9="",E9&lt;=0),"Prüfen: Fläche",IF(OR(F9="",F9&lt;=0),"Prüfen: Intervall",IF(I9="","Prüfen: Zugang",IF(K9="","Prüfen: Zuständigkeit",IF(L9="","Prüfen: Status",IFERROR(IF(VLOOKUP(B9,Objekte!$A$3:$H$102,8,FALSE)="","Prüfen: Objektstatus",IF(AND(L9="Aktiv",VLOOKUP(B9,Objekte!$A$3:$H$102,8,FALSE)&lt;&gt;"Aktiv"),"Prüfen: Objektstatus","OK")),"Prüfen: Objekt-ID")))))))))))</f>
        <v/>
      </c>
    </row>
    <row r="10">
      <c r="A10" s="12" t="n"/>
      <c r="B10" s="12" t="n"/>
      <c r="C10" s="12" t="n"/>
      <c r="D10" s="12" t="n"/>
      <c r="E10" s="36" t="n"/>
      <c r="F10" s="22" t="n"/>
      <c r="G10" s="24">
        <f>IF(D10="","",IFERROR(VLOOKUP(D10,Parameter!$C$4:$D$10,2,FALSE),""))</f>
        <v/>
      </c>
      <c r="H10" s="35">
        <f>IF(OR(E10="",F10="",G10=""),"",E10*F10*G10)</f>
        <v/>
      </c>
      <c r="I10" s="12" t="n"/>
      <c r="J10" s="12" t="n"/>
      <c r="K10" s="12" t="n"/>
      <c r="L10" s="15" t="n"/>
      <c r="M10" s="20">
        <f>IF(A10="","",IF(B10="","Prüfen: Objekt-ID",IF(C10="","Prüfen: Bereich",IF(D10="","Prüfen: Raumart",IF(G10="","Prüfen: Raumart",IF(OR(E10="",E10&lt;=0),"Prüfen: Fläche",IF(OR(F10="",F10&lt;=0),"Prüfen: Intervall",IF(I10="","Prüfen: Zugang",IF(K10="","Prüfen: Zuständigkeit",IF(L10="","Prüfen: Status",IFERROR(IF(VLOOKUP(B10,Objekte!$A$3:$H$102,8,FALSE)="","Prüfen: Objektstatus",IF(AND(L10="Aktiv",VLOOKUP(B10,Objekte!$A$3:$H$102,8,FALSE)&lt;&gt;"Aktiv"),"Prüfen: Objektstatus","OK")),"Prüfen: Objekt-ID")))))))))))</f>
        <v/>
      </c>
    </row>
    <row r="11">
      <c r="A11" s="12" t="n"/>
      <c r="B11" s="12" t="n"/>
      <c r="C11" s="12" t="n"/>
      <c r="D11" s="12" t="n"/>
      <c r="E11" s="36" t="n"/>
      <c r="F11" s="22" t="n"/>
      <c r="G11" s="23">
        <f>IF(D11="","",IFERROR(VLOOKUP(D11,Parameter!$C$4:$D$10,2,FALSE),""))</f>
        <v/>
      </c>
      <c r="H11" s="34">
        <f>IF(OR(E11="",F11="",G11=""),"",E11*F11*G11)</f>
        <v/>
      </c>
      <c r="I11" s="12" t="n"/>
      <c r="J11" s="12" t="n"/>
      <c r="K11" s="12" t="n"/>
      <c r="L11" s="15" t="n"/>
      <c r="M11" s="18">
        <f>IF(A11="","",IF(B11="","Prüfen: Objekt-ID",IF(C11="","Prüfen: Bereich",IF(D11="","Prüfen: Raumart",IF(G11="","Prüfen: Raumart",IF(OR(E11="",E11&lt;=0),"Prüfen: Fläche",IF(OR(F11="",F11&lt;=0),"Prüfen: Intervall",IF(I11="","Prüfen: Zugang",IF(K11="","Prüfen: Zuständigkeit",IF(L11="","Prüfen: Status",IFERROR(IF(VLOOKUP(B11,Objekte!$A$3:$H$102,8,FALSE)="","Prüfen: Objektstatus",IF(AND(L11="Aktiv",VLOOKUP(B11,Objekte!$A$3:$H$102,8,FALSE)&lt;&gt;"Aktiv"),"Prüfen: Objektstatus","OK")),"Prüfen: Objekt-ID")))))))))))</f>
        <v/>
      </c>
    </row>
    <row r="12">
      <c r="A12" s="12" t="n"/>
      <c r="B12" s="12" t="n"/>
      <c r="C12" s="12" t="n"/>
      <c r="D12" s="12" t="n"/>
      <c r="E12" s="36" t="n"/>
      <c r="F12" s="22" t="n"/>
      <c r="G12" s="24">
        <f>IF(D12="","",IFERROR(VLOOKUP(D12,Parameter!$C$4:$D$10,2,FALSE),""))</f>
        <v/>
      </c>
      <c r="H12" s="35">
        <f>IF(OR(E12="",F12="",G12=""),"",E12*F12*G12)</f>
        <v/>
      </c>
      <c r="I12" s="12" t="n"/>
      <c r="J12" s="12" t="n"/>
      <c r="K12" s="12" t="n"/>
      <c r="L12" s="15" t="n"/>
      <c r="M12" s="20">
        <f>IF(A12="","",IF(B12="","Prüfen: Objekt-ID",IF(C12="","Prüfen: Bereich",IF(D12="","Prüfen: Raumart",IF(G12="","Prüfen: Raumart",IF(OR(E12="",E12&lt;=0),"Prüfen: Fläche",IF(OR(F12="",F12&lt;=0),"Prüfen: Intervall",IF(I12="","Prüfen: Zugang",IF(K12="","Prüfen: Zuständigkeit",IF(L12="","Prüfen: Status",IFERROR(IF(VLOOKUP(B12,Objekte!$A$3:$H$102,8,FALSE)="","Prüfen: Objektstatus",IF(AND(L12="Aktiv",VLOOKUP(B12,Objekte!$A$3:$H$102,8,FALSE)&lt;&gt;"Aktiv"),"Prüfen: Objektstatus","OK")),"Prüfen: Objekt-ID")))))))))))</f>
        <v/>
      </c>
    </row>
    <row r="13">
      <c r="A13" s="12" t="n"/>
      <c r="B13" s="12" t="n"/>
      <c r="C13" s="12" t="n"/>
      <c r="D13" s="12" t="n"/>
      <c r="E13" s="36" t="n"/>
      <c r="F13" s="22" t="n"/>
      <c r="G13" s="23">
        <f>IF(D13="","",IFERROR(VLOOKUP(D13,Parameter!$C$4:$D$10,2,FALSE),""))</f>
        <v/>
      </c>
      <c r="H13" s="34">
        <f>IF(OR(E13="",F13="",G13=""),"",E13*F13*G13)</f>
        <v/>
      </c>
      <c r="I13" s="12" t="n"/>
      <c r="J13" s="12" t="n"/>
      <c r="K13" s="12" t="n"/>
      <c r="L13" s="15" t="n"/>
      <c r="M13" s="18">
        <f>IF(A13="","",IF(B13="","Prüfen: Objekt-ID",IF(C13="","Prüfen: Bereich",IF(D13="","Prüfen: Raumart",IF(G13="","Prüfen: Raumart",IF(OR(E13="",E13&lt;=0),"Prüfen: Fläche",IF(OR(F13="",F13&lt;=0),"Prüfen: Intervall",IF(I13="","Prüfen: Zugang",IF(K13="","Prüfen: Zuständigkeit",IF(L13="","Prüfen: Status",IFERROR(IF(VLOOKUP(B13,Objekte!$A$3:$H$102,8,FALSE)="","Prüfen: Objektstatus",IF(AND(L13="Aktiv",VLOOKUP(B13,Objekte!$A$3:$H$102,8,FALSE)&lt;&gt;"Aktiv"),"Prüfen: Objektstatus","OK")),"Prüfen: Objekt-ID")))))))))))</f>
        <v/>
      </c>
    </row>
    <row r="14">
      <c r="A14" s="12" t="n"/>
      <c r="B14" s="12" t="n"/>
      <c r="C14" s="12" t="n"/>
      <c r="D14" s="12" t="n"/>
      <c r="E14" s="36" t="n"/>
      <c r="F14" s="22" t="n"/>
      <c r="G14" s="24">
        <f>IF(D14="","",IFERROR(VLOOKUP(D14,Parameter!$C$4:$D$10,2,FALSE),""))</f>
        <v/>
      </c>
      <c r="H14" s="35">
        <f>IF(OR(E14="",F14="",G14=""),"",E14*F14*G14)</f>
        <v/>
      </c>
      <c r="I14" s="12" t="n"/>
      <c r="J14" s="12" t="n"/>
      <c r="K14" s="12" t="n"/>
      <c r="L14" s="15" t="n"/>
      <c r="M14" s="20">
        <f>IF(A14="","",IF(B14="","Prüfen: Objekt-ID",IF(C14="","Prüfen: Bereich",IF(D14="","Prüfen: Raumart",IF(G14="","Prüfen: Raumart",IF(OR(E14="",E14&lt;=0),"Prüfen: Fläche",IF(OR(F14="",F14&lt;=0),"Prüfen: Intervall",IF(I14="","Prüfen: Zugang",IF(K14="","Prüfen: Zuständigkeit",IF(L14="","Prüfen: Status",IFERROR(IF(VLOOKUP(B14,Objekte!$A$3:$H$102,8,FALSE)="","Prüfen: Objektstatus",IF(AND(L14="Aktiv",VLOOKUP(B14,Objekte!$A$3:$H$102,8,FALSE)&lt;&gt;"Aktiv"),"Prüfen: Objektstatus","OK")),"Prüfen: Objekt-ID")))))))))))</f>
        <v/>
      </c>
    </row>
    <row r="15">
      <c r="A15" s="12" t="n"/>
      <c r="B15" s="12" t="n"/>
      <c r="C15" s="12" t="n"/>
      <c r="D15" s="12" t="n"/>
      <c r="E15" s="36" t="n"/>
      <c r="F15" s="22" t="n"/>
      <c r="G15" s="23">
        <f>IF(D15="","",IFERROR(VLOOKUP(D15,Parameter!$C$4:$D$10,2,FALSE),""))</f>
        <v/>
      </c>
      <c r="H15" s="34">
        <f>IF(OR(E15="",F15="",G15=""),"",E15*F15*G15)</f>
        <v/>
      </c>
      <c r="I15" s="12" t="n"/>
      <c r="J15" s="12" t="n"/>
      <c r="K15" s="12" t="n"/>
      <c r="L15" s="15" t="n"/>
      <c r="M15" s="18">
        <f>IF(A15="","",IF(B15="","Prüfen: Objekt-ID",IF(C15="","Prüfen: Bereich",IF(D15="","Prüfen: Raumart",IF(G15="","Prüfen: Raumart",IF(OR(E15="",E15&lt;=0),"Prüfen: Fläche",IF(OR(F15="",F15&lt;=0),"Prüfen: Intervall",IF(I15="","Prüfen: Zugang",IF(K15="","Prüfen: Zuständigkeit",IF(L15="","Prüfen: Status",IFERROR(IF(VLOOKUP(B15,Objekte!$A$3:$H$102,8,FALSE)="","Prüfen: Objektstatus",IF(AND(L15="Aktiv",VLOOKUP(B15,Objekte!$A$3:$H$102,8,FALSE)&lt;&gt;"Aktiv"),"Prüfen: Objektstatus","OK")),"Prüfen: Objekt-ID")))))))))))</f>
        <v/>
      </c>
    </row>
    <row r="16">
      <c r="A16" s="12" t="n"/>
      <c r="B16" s="12" t="n"/>
      <c r="C16" s="12" t="n"/>
      <c r="D16" s="12" t="n"/>
      <c r="E16" s="36" t="n"/>
      <c r="F16" s="22" t="n"/>
      <c r="G16" s="24">
        <f>IF(D16="","",IFERROR(VLOOKUP(D16,Parameter!$C$4:$D$10,2,FALSE),""))</f>
        <v/>
      </c>
      <c r="H16" s="35">
        <f>IF(OR(E16="",F16="",G16=""),"",E16*F16*G16)</f>
        <v/>
      </c>
      <c r="I16" s="12" t="n"/>
      <c r="J16" s="12" t="n"/>
      <c r="K16" s="12" t="n"/>
      <c r="L16" s="15" t="n"/>
      <c r="M16" s="20">
        <f>IF(A16="","",IF(B16="","Prüfen: Objekt-ID",IF(C16="","Prüfen: Bereich",IF(D16="","Prüfen: Raumart",IF(G16="","Prüfen: Raumart",IF(OR(E16="",E16&lt;=0),"Prüfen: Fläche",IF(OR(F16="",F16&lt;=0),"Prüfen: Intervall",IF(I16="","Prüfen: Zugang",IF(K16="","Prüfen: Zuständigkeit",IF(L16="","Prüfen: Status",IFERROR(IF(VLOOKUP(B16,Objekte!$A$3:$H$102,8,FALSE)="","Prüfen: Objektstatus",IF(AND(L16="Aktiv",VLOOKUP(B16,Objekte!$A$3:$H$102,8,FALSE)&lt;&gt;"Aktiv"),"Prüfen: Objektstatus","OK")),"Prüfen: Objekt-ID")))))))))))</f>
        <v/>
      </c>
    </row>
    <row r="17">
      <c r="A17" s="12" t="n"/>
      <c r="B17" s="12" t="n"/>
      <c r="C17" s="12" t="n"/>
      <c r="D17" s="12" t="n"/>
      <c r="E17" s="36" t="n"/>
      <c r="F17" s="22" t="n"/>
      <c r="G17" s="23">
        <f>IF(D17="","",IFERROR(VLOOKUP(D17,Parameter!$C$4:$D$10,2,FALSE),""))</f>
        <v/>
      </c>
      <c r="H17" s="34">
        <f>IF(OR(E17="",F17="",G17=""),"",E17*F17*G17)</f>
        <v/>
      </c>
      <c r="I17" s="12" t="n"/>
      <c r="J17" s="12" t="n"/>
      <c r="K17" s="12" t="n"/>
      <c r="L17" s="15" t="n"/>
      <c r="M17" s="18">
        <f>IF(A17="","",IF(B17="","Prüfen: Objekt-ID",IF(C17="","Prüfen: Bereich",IF(D17="","Prüfen: Raumart",IF(G17="","Prüfen: Raumart",IF(OR(E17="",E17&lt;=0),"Prüfen: Fläche",IF(OR(F17="",F17&lt;=0),"Prüfen: Intervall",IF(I17="","Prüfen: Zugang",IF(K17="","Prüfen: Zuständigkeit",IF(L17="","Prüfen: Status",IFERROR(IF(VLOOKUP(B17,Objekte!$A$3:$H$102,8,FALSE)="","Prüfen: Objektstatus",IF(AND(L17="Aktiv",VLOOKUP(B17,Objekte!$A$3:$H$102,8,FALSE)&lt;&gt;"Aktiv"),"Prüfen: Objektstatus","OK")),"Prüfen: Objekt-ID")))))))))))</f>
        <v/>
      </c>
    </row>
    <row r="18">
      <c r="A18" s="12" t="n"/>
      <c r="B18" s="12" t="n"/>
      <c r="C18" s="12" t="n"/>
      <c r="D18" s="12" t="n"/>
      <c r="E18" s="36" t="n"/>
      <c r="F18" s="22" t="n"/>
      <c r="G18" s="24">
        <f>IF(D18="","",IFERROR(VLOOKUP(D18,Parameter!$C$4:$D$10,2,FALSE),""))</f>
        <v/>
      </c>
      <c r="H18" s="35">
        <f>IF(OR(E18="",F18="",G18=""),"",E18*F18*G18)</f>
        <v/>
      </c>
      <c r="I18" s="12" t="n"/>
      <c r="J18" s="12" t="n"/>
      <c r="K18" s="12" t="n"/>
      <c r="L18" s="15" t="n"/>
      <c r="M18" s="20">
        <f>IF(A18="","",IF(B18="","Prüfen: Objekt-ID",IF(C18="","Prüfen: Bereich",IF(D18="","Prüfen: Raumart",IF(G18="","Prüfen: Raumart",IF(OR(E18="",E18&lt;=0),"Prüfen: Fläche",IF(OR(F18="",F18&lt;=0),"Prüfen: Intervall",IF(I18="","Prüfen: Zugang",IF(K18="","Prüfen: Zuständigkeit",IF(L18="","Prüfen: Status",IFERROR(IF(VLOOKUP(B18,Objekte!$A$3:$H$102,8,FALSE)="","Prüfen: Objektstatus",IF(AND(L18="Aktiv",VLOOKUP(B18,Objekte!$A$3:$H$102,8,FALSE)&lt;&gt;"Aktiv"),"Prüfen: Objektstatus","OK")),"Prüfen: Objekt-ID")))))))))))</f>
        <v/>
      </c>
    </row>
    <row r="19">
      <c r="A19" s="12" t="n"/>
      <c r="B19" s="12" t="n"/>
      <c r="C19" s="12" t="n"/>
      <c r="D19" s="12" t="n"/>
      <c r="E19" s="36" t="n"/>
      <c r="F19" s="22" t="n"/>
      <c r="G19" s="23">
        <f>IF(D19="","",IFERROR(VLOOKUP(D19,Parameter!$C$4:$D$10,2,FALSE),""))</f>
        <v/>
      </c>
      <c r="H19" s="34">
        <f>IF(OR(E19="",F19="",G19=""),"",E19*F19*G19)</f>
        <v/>
      </c>
      <c r="I19" s="12" t="n"/>
      <c r="J19" s="12" t="n"/>
      <c r="K19" s="12" t="n"/>
      <c r="L19" s="15" t="n"/>
      <c r="M19" s="18">
        <f>IF(A19="","",IF(B19="","Prüfen: Objekt-ID",IF(C19="","Prüfen: Bereich",IF(D19="","Prüfen: Raumart",IF(G19="","Prüfen: Raumart",IF(OR(E19="",E19&lt;=0),"Prüfen: Fläche",IF(OR(F19="",F19&lt;=0),"Prüfen: Intervall",IF(I19="","Prüfen: Zugang",IF(K19="","Prüfen: Zuständigkeit",IF(L19="","Prüfen: Status",IFERROR(IF(VLOOKUP(B19,Objekte!$A$3:$H$102,8,FALSE)="","Prüfen: Objektstatus",IF(AND(L19="Aktiv",VLOOKUP(B19,Objekte!$A$3:$H$102,8,FALSE)&lt;&gt;"Aktiv"),"Prüfen: Objektstatus","OK")),"Prüfen: Objekt-ID")))))))))))</f>
        <v/>
      </c>
    </row>
    <row r="20">
      <c r="A20" s="12" t="n"/>
      <c r="B20" s="12" t="n"/>
      <c r="C20" s="12" t="n"/>
      <c r="D20" s="12" t="n"/>
      <c r="E20" s="36" t="n"/>
      <c r="F20" s="22" t="n"/>
      <c r="G20" s="24">
        <f>IF(D20="","",IFERROR(VLOOKUP(D20,Parameter!$C$4:$D$10,2,FALSE),""))</f>
        <v/>
      </c>
      <c r="H20" s="35">
        <f>IF(OR(E20="",F20="",G20=""),"",E20*F20*G20)</f>
        <v/>
      </c>
      <c r="I20" s="12" t="n"/>
      <c r="J20" s="12" t="n"/>
      <c r="K20" s="12" t="n"/>
      <c r="L20" s="15" t="n"/>
      <c r="M20" s="20">
        <f>IF(A20="","",IF(B20="","Prüfen: Objekt-ID",IF(C20="","Prüfen: Bereich",IF(D20="","Prüfen: Raumart",IF(G20="","Prüfen: Raumart",IF(OR(E20="",E20&lt;=0),"Prüfen: Fläche",IF(OR(F20="",F20&lt;=0),"Prüfen: Intervall",IF(I20="","Prüfen: Zugang",IF(K20="","Prüfen: Zuständigkeit",IF(L20="","Prüfen: Status",IFERROR(IF(VLOOKUP(B20,Objekte!$A$3:$H$102,8,FALSE)="","Prüfen: Objektstatus",IF(AND(L20="Aktiv",VLOOKUP(B20,Objekte!$A$3:$H$102,8,FALSE)&lt;&gt;"Aktiv"),"Prüfen: Objektstatus","OK")),"Prüfen: Objekt-ID")))))))))))</f>
        <v/>
      </c>
    </row>
    <row r="21">
      <c r="A21" s="12" t="n"/>
      <c r="B21" s="12" t="n"/>
      <c r="C21" s="12" t="n"/>
      <c r="D21" s="12" t="n"/>
      <c r="E21" s="36" t="n"/>
      <c r="F21" s="22" t="n"/>
      <c r="G21" s="23">
        <f>IF(D21="","",IFERROR(VLOOKUP(D21,Parameter!$C$4:$D$10,2,FALSE),""))</f>
        <v/>
      </c>
      <c r="H21" s="34">
        <f>IF(OR(E21="",F21="",G21=""),"",E21*F21*G21)</f>
        <v/>
      </c>
      <c r="I21" s="12" t="n"/>
      <c r="J21" s="12" t="n"/>
      <c r="K21" s="12" t="n"/>
      <c r="L21" s="15" t="n"/>
      <c r="M21" s="18">
        <f>IF(A21="","",IF(B21="","Prüfen: Objekt-ID",IF(C21="","Prüfen: Bereich",IF(D21="","Prüfen: Raumart",IF(G21="","Prüfen: Raumart",IF(OR(E21="",E21&lt;=0),"Prüfen: Fläche",IF(OR(F21="",F21&lt;=0),"Prüfen: Intervall",IF(I21="","Prüfen: Zugang",IF(K21="","Prüfen: Zuständigkeit",IF(L21="","Prüfen: Status",IFERROR(IF(VLOOKUP(B21,Objekte!$A$3:$H$102,8,FALSE)="","Prüfen: Objektstatus",IF(AND(L21="Aktiv",VLOOKUP(B21,Objekte!$A$3:$H$102,8,FALSE)&lt;&gt;"Aktiv"),"Prüfen: Objektstatus","OK")),"Prüfen: Objekt-ID")))))))))))</f>
        <v/>
      </c>
    </row>
    <row r="22">
      <c r="A22" s="12" t="n"/>
      <c r="B22" s="12" t="n"/>
      <c r="C22" s="12" t="n"/>
      <c r="D22" s="12" t="n"/>
      <c r="E22" s="36" t="n"/>
      <c r="F22" s="22" t="n"/>
      <c r="G22" s="24">
        <f>IF(D22="","",IFERROR(VLOOKUP(D22,Parameter!$C$4:$D$10,2,FALSE),""))</f>
        <v/>
      </c>
      <c r="H22" s="35">
        <f>IF(OR(E22="",F22="",G22=""),"",E22*F22*G22)</f>
        <v/>
      </c>
      <c r="I22" s="12" t="n"/>
      <c r="J22" s="12" t="n"/>
      <c r="K22" s="12" t="n"/>
      <c r="L22" s="15" t="n"/>
      <c r="M22" s="20">
        <f>IF(A22="","",IF(B22="","Prüfen: Objekt-ID",IF(C22="","Prüfen: Bereich",IF(D22="","Prüfen: Raumart",IF(G22="","Prüfen: Raumart",IF(OR(E22="",E22&lt;=0),"Prüfen: Fläche",IF(OR(F22="",F22&lt;=0),"Prüfen: Intervall",IF(I22="","Prüfen: Zugang",IF(K22="","Prüfen: Zuständigkeit",IF(L22="","Prüfen: Status",IFERROR(IF(VLOOKUP(B22,Objekte!$A$3:$H$102,8,FALSE)="","Prüfen: Objektstatus",IF(AND(L22="Aktiv",VLOOKUP(B22,Objekte!$A$3:$H$102,8,FALSE)&lt;&gt;"Aktiv"),"Prüfen: Objektstatus","OK")),"Prüfen: Objekt-ID")))))))))))</f>
        <v/>
      </c>
    </row>
    <row r="23">
      <c r="A23" s="12" t="n"/>
      <c r="B23" s="12" t="n"/>
      <c r="C23" s="12" t="n"/>
      <c r="D23" s="12" t="n"/>
      <c r="E23" s="36" t="n"/>
      <c r="F23" s="22" t="n"/>
      <c r="G23" s="23">
        <f>IF(D23="","",IFERROR(VLOOKUP(D23,Parameter!$C$4:$D$10,2,FALSE),""))</f>
        <v/>
      </c>
      <c r="H23" s="34">
        <f>IF(OR(E23="",F23="",G23=""),"",E23*F23*G23)</f>
        <v/>
      </c>
      <c r="I23" s="12" t="n"/>
      <c r="J23" s="12" t="n"/>
      <c r="K23" s="12" t="n"/>
      <c r="L23" s="15" t="n"/>
      <c r="M23" s="18">
        <f>IF(A23="","",IF(B23="","Prüfen: Objekt-ID",IF(C23="","Prüfen: Bereich",IF(D23="","Prüfen: Raumart",IF(G23="","Prüfen: Raumart",IF(OR(E23="",E23&lt;=0),"Prüfen: Fläche",IF(OR(F23="",F23&lt;=0),"Prüfen: Intervall",IF(I23="","Prüfen: Zugang",IF(K23="","Prüfen: Zuständigkeit",IF(L23="","Prüfen: Status",IFERROR(IF(VLOOKUP(B23,Objekte!$A$3:$H$102,8,FALSE)="","Prüfen: Objektstatus",IF(AND(L23="Aktiv",VLOOKUP(B23,Objekte!$A$3:$H$102,8,FALSE)&lt;&gt;"Aktiv"),"Prüfen: Objektstatus","OK")),"Prüfen: Objekt-ID")))))))))))</f>
        <v/>
      </c>
    </row>
    <row r="24">
      <c r="A24" s="12" t="n"/>
      <c r="B24" s="12" t="n"/>
      <c r="C24" s="12" t="n"/>
      <c r="D24" s="12" t="n"/>
      <c r="E24" s="36" t="n"/>
      <c r="F24" s="22" t="n"/>
      <c r="G24" s="24">
        <f>IF(D24="","",IFERROR(VLOOKUP(D24,Parameter!$C$4:$D$10,2,FALSE),""))</f>
        <v/>
      </c>
      <c r="H24" s="35">
        <f>IF(OR(E24="",F24="",G24=""),"",E24*F24*G24)</f>
        <v/>
      </c>
      <c r="I24" s="12" t="n"/>
      <c r="J24" s="12" t="n"/>
      <c r="K24" s="12" t="n"/>
      <c r="L24" s="15" t="n"/>
      <c r="M24" s="20">
        <f>IF(A24="","",IF(B24="","Prüfen: Objekt-ID",IF(C24="","Prüfen: Bereich",IF(D24="","Prüfen: Raumart",IF(G24="","Prüfen: Raumart",IF(OR(E24="",E24&lt;=0),"Prüfen: Fläche",IF(OR(F24="",F24&lt;=0),"Prüfen: Intervall",IF(I24="","Prüfen: Zugang",IF(K24="","Prüfen: Zuständigkeit",IF(L24="","Prüfen: Status",IFERROR(IF(VLOOKUP(B24,Objekte!$A$3:$H$102,8,FALSE)="","Prüfen: Objektstatus",IF(AND(L24="Aktiv",VLOOKUP(B24,Objekte!$A$3:$H$102,8,FALSE)&lt;&gt;"Aktiv"),"Prüfen: Objektstatus","OK")),"Prüfen: Objekt-ID")))))))))))</f>
        <v/>
      </c>
    </row>
    <row r="25">
      <c r="A25" s="12" t="n"/>
      <c r="B25" s="12" t="n"/>
      <c r="C25" s="12" t="n"/>
      <c r="D25" s="12" t="n"/>
      <c r="E25" s="36" t="n"/>
      <c r="F25" s="22" t="n"/>
      <c r="G25" s="23">
        <f>IF(D25="","",IFERROR(VLOOKUP(D25,Parameter!$C$4:$D$10,2,FALSE),""))</f>
        <v/>
      </c>
      <c r="H25" s="34">
        <f>IF(OR(E25="",F25="",G25=""),"",E25*F25*G25)</f>
        <v/>
      </c>
      <c r="I25" s="12" t="n"/>
      <c r="J25" s="12" t="n"/>
      <c r="K25" s="12" t="n"/>
      <c r="L25" s="15" t="n"/>
      <c r="M25" s="18">
        <f>IF(A25="","",IF(B25="","Prüfen: Objekt-ID",IF(C25="","Prüfen: Bereich",IF(D25="","Prüfen: Raumart",IF(G25="","Prüfen: Raumart",IF(OR(E25="",E25&lt;=0),"Prüfen: Fläche",IF(OR(F25="",F25&lt;=0),"Prüfen: Intervall",IF(I25="","Prüfen: Zugang",IF(K25="","Prüfen: Zuständigkeit",IF(L25="","Prüfen: Status",IFERROR(IF(VLOOKUP(B25,Objekte!$A$3:$H$102,8,FALSE)="","Prüfen: Objektstatus",IF(AND(L25="Aktiv",VLOOKUP(B25,Objekte!$A$3:$H$102,8,FALSE)&lt;&gt;"Aktiv"),"Prüfen: Objektstatus","OK")),"Prüfen: Objekt-ID")))))))))))</f>
        <v/>
      </c>
    </row>
    <row r="26">
      <c r="A26" s="12" t="n"/>
      <c r="B26" s="12" t="n"/>
      <c r="C26" s="12" t="n"/>
      <c r="D26" s="12" t="n"/>
      <c r="E26" s="36" t="n"/>
      <c r="F26" s="22" t="n"/>
      <c r="G26" s="24">
        <f>IF(D26="","",IFERROR(VLOOKUP(D26,Parameter!$C$4:$D$10,2,FALSE),""))</f>
        <v/>
      </c>
      <c r="H26" s="35">
        <f>IF(OR(E26="",F26="",G26=""),"",E26*F26*G26)</f>
        <v/>
      </c>
      <c r="I26" s="12" t="n"/>
      <c r="J26" s="12" t="n"/>
      <c r="K26" s="12" t="n"/>
      <c r="L26" s="15" t="n"/>
      <c r="M26" s="20">
        <f>IF(A26="","",IF(B26="","Prüfen: Objekt-ID",IF(C26="","Prüfen: Bereich",IF(D26="","Prüfen: Raumart",IF(G26="","Prüfen: Raumart",IF(OR(E26="",E26&lt;=0),"Prüfen: Fläche",IF(OR(F26="",F26&lt;=0),"Prüfen: Intervall",IF(I26="","Prüfen: Zugang",IF(K26="","Prüfen: Zuständigkeit",IF(L26="","Prüfen: Status",IFERROR(IF(VLOOKUP(B26,Objekte!$A$3:$H$102,8,FALSE)="","Prüfen: Objektstatus",IF(AND(L26="Aktiv",VLOOKUP(B26,Objekte!$A$3:$H$102,8,FALSE)&lt;&gt;"Aktiv"),"Prüfen: Objektstatus","OK")),"Prüfen: Objekt-ID")))))))))))</f>
        <v/>
      </c>
    </row>
    <row r="27">
      <c r="A27" s="12" t="n"/>
      <c r="B27" s="12" t="n"/>
      <c r="C27" s="12" t="n"/>
      <c r="D27" s="12" t="n"/>
      <c r="E27" s="36" t="n"/>
      <c r="F27" s="22" t="n"/>
      <c r="G27" s="23">
        <f>IF(D27="","",IFERROR(VLOOKUP(D27,Parameter!$C$4:$D$10,2,FALSE),""))</f>
        <v/>
      </c>
      <c r="H27" s="34">
        <f>IF(OR(E27="",F27="",G27=""),"",E27*F27*G27)</f>
        <v/>
      </c>
      <c r="I27" s="12" t="n"/>
      <c r="J27" s="12" t="n"/>
      <c r="K27" s="12" t="n"/>
      <c r="L27" s="15" t="n"/>
      <c r="M27" s="18">
        <f>IF(A27="","",IF(B27="","Prüfen: Objekt-ID",IF(C27="","Prüfen: Bereich",IF(D27="","Prüfen: Raumart",IF(G27="","Prüfen: Raumart",IF(OR(E27="",E27&lt;=0),"Prüfen: Fläche",IF(OR(F27="",F27&lt;=0),"Prüfen: Intervall",IF(I27="","Prüfen: Zugang",IF(K27="","Prüfen: Zuständigkeit",IF(L27="","Prüfen: Status",IFERROR(IF(VLOOKUP(B27,Objekte!$A$3:$H$102,8,FALSE)="","Prüfen: Objektstatus",IF(AND(L27="Aktiv",VLOOKUP(B27,Objekte!$A$3:$H$102,8,FALSE)&lt;&gt;"Aktiv"),"Prüfen: Objektstatus","OK")),"Prüfen: Objekt-ID")))))))))))</f>
        <v/>
      </c>
    </row>
    <row r="28">
      <c r="A28" s="12" t="n"/>
      <c r="B28" s="12" t="n"/>
      <c r="C28" s="12" t="n"/>
      <c r="D28" s="12" t="n"/>
      <c r="E28" s="36" t="n"/>
      <c r="F28" s="22" t="n"/>
      <c r="G28" s="24">
        <f>IF(D28="","",IFERROR(VLOOKUP(D28,Parameter!$C$4:$D$10,2,FALSE),""))</f>
        <v/>
      </c>
      <c r="H28" s="35">
        <f>IF(OR(E28="",F28="",G28=""),"",E28*F28*G28)</f>
        <v/>
      </c>
      <c r="I28" s="12" t="n"/>
      <c r="J28" s="12" t="n"/>
      <c r="K28" s="12" t="n"/>
      <c r="L28" s="15" t="n"/>
      <c r="M28" s="20">
        <f>IF(A28="","",IF(B28="","Prüfen: Objekt-ID",IF(C28="","Prüfen: Bereich",IF(D28="","Prüfen: Raumart",IF(G28="","Prüfen: Raumart",IF(OR(E28="",E28&lt;=0),"Prüfen: Fläche",IF(OR(F28="",F28&lt;=0),"Prüfen: Intervall",IF(I28="","Prüfen: Zugang",IF(K28="","Prüfen: Zuständigkeit",IF(L28="","Prüfen: Status",IFERROR(IF(VLOOKUP(B28,Objekte!$A$3:$H$102,8,FALSE)="","Prüfen: Objektstatus",IF(AND(L28="Aktiv",VLOOKUP(B28,Objekte!$A$3:$H$102,8,FALSE)&lt;&gt;"Aktiv"),"Prüfen: Objektstatus","OK")),"Prüfen: Objekt-ID")))))))))))</f>
        <v/>
      </c>
    </row>
    <row r="29">
      <c r="A29" s="12" t="n"/>
      <c r="B29" s="12" t="n"/>
      <c r="C29" s="12" t="n"/>
      <c r="D29" s="12" t="n"/>
      <c r="E29" s="36" t="n"/>
      <c r="F29" s="22" t="n"/>
      <c r="G29" s="23">
        <f>IF(D29="","",IFERROR(VLOOKUP(D29,Parameter!$C$4:$D$10,2,FALSE),""))</f>
        <v/>
      </c>
      <c r="H29" s="34">
        <f>IF(OR(E29="",F29="",G29=""),"",E29*F29*G29)</f>
        <v/>
      </c>
      <c r="I29" s="12" t="n"/>
      <c r="J29" s="12" t="n"/>
      <c r="K29" s="12" t="n"/>
      <c r="L29" s="15" t="n"/>
      <c r="M29" s="18">
        <f>IF(A29="","",IF(B29="","Prüfen: Objekt-ID",IF(C29="","Prüfen: Bereich",IF(D29="","Prüfen: Raumart",IF(G29="","Prüfen: Raumart",IF(OR(E29="",E29&lt;=0),"Prüfen: Fläche",IF(OR(F29="",F29&lt;=0),"Prüfen: Intervall",IF(I29="","Prüfen: Zugang",IF(K29="","Prüfen: Zuständigkeit",IF(L29="","Prüfen: Status",IFERROR(IF(VLOOKUP(B29,Objekte!$A$3:$H$102,8,FALSE)="","Prüfen: Objektstatus",IF(AND(L29="Aktiv",VLOOKUP(B29,Objekte!$A$3:$H$102,8,FALSE)&lt;&gt;"Aktiv"),"Prüfen: Objektstatus","OK")),"Prüfen: Objekt-ID")))))))))))</f>
        <v/>
      </c>
    </row>
    <row r="30">
      <c r="A30" s="12" t="n"/>
      <c r="B30" s="12" t="n"/>
      <c r="C30" s="12" t="n"/>
      <c r="D30" s="12" t="n"/>
      <c r="E30" s="36" t="n"/>
      <c r="F30" s="22" t="n"/>
      <c r="G30" s="24">
        <f>IF(D30="","",IFERROR(VLOOKUP(D30,Parameter!$C$4:$D$10,2,FALSE),""))</f>
        <v/>
      </c>
      <c r="H30" s="35">
        <f>IF(OR(E30="",F30="",G30=""),"",E30*F30*G30)</f>
        <v/>
      </c>
      <c r="I30" s="12" t="n"/>
      <c r="J30" s="12" t="n"/>
      <c r="K30" s="12" t="n"/>
      <c r="L30" s="15" t="n"/>
      <c r="M30" s="20">
        <f>IF(A30="","",IF(B30="","Prüfen: Objekt-ID",IF(C30="","Prüfen: Bereich",IF(D30="","Prüfen: Raumart",IF(G30="","Prüfen: Raumart",IF(OR(E30="",E30&lt;=0),"Prüfen: Fläche",IF(OR(F30="",F30&lt;=0),"Prüfen: Intervall",IF(I30="","Prüfen: Zugang",IF(K30="","Prüfen: Zuständigkeit",IF(L30="","Prüfen: Status",IFERROR(IF(VLOOKUP(B30,Objekte!$A$3:$H$102,8,FALSE)="","Prüfen: Objektstatus",IF(AND(L30="Aktiv",VLOOKUP(B30,Objekte!$A$3:$H$102,8,FALSE)&lt;&gt;"Aktiv"),"Prüfen: Objektstatus","OK")),"Prüfen: Objekt-ID")))))))))))</f>
        <v/>
      </c>
    </row>
    <row r="31">
      <c r="A31" s="12" t="n"/>
      <c r="B31" s="12" t="n"/>
      <c r="C31" s="12" t="n"/>
      <c r="D31" s="12" t="n"/>
      <c r="E31" s="36" t="n"/>
      <c r="F31" s="22" t="n"/>
      <c r="G31" s="23">
        <f>IF(D31="","",IFERROR(VLOOKUP(D31,Parameter!$C$4:$D$10,2,FALSE),""))</f>
        <v/>
      </c>
      <c r="H31" s="34">
        <f>IF(OR(E31="",F31="",G31=""),"",E31*F31*G31)</f>
        <v/>
      </c>
      <c r="I31" s="12" t="n"/>
      <c r="J31" s="12" t="n"/>
      <c r="K31" s="12" t="n"/>
      <c r="L31" s="15" t="n"/>
      <c r="M31" s="18">
        <f>IF(A31="","",IF(B31="","Prüfen: Objekt-ID",IF(C31="","Prüfen: Bereich",IF(D31="","Prüfen: Raumart",IF(G31="","Prüfen: Raumart",IF(OR(E31="",E31&lt;=0),"Prüfen: Fläche",IF(OR(F31="",F31&lt;=0),"Prüfen: Intervall",IF(I31="","Prüfen: Zugang",IF(K31="","Prüfen: Zuständigkeit",IF(L31="","Prüfen: Status",IFERROR(IF(VLOOKUP(B31,Objekte!$A$3:$H$102,8,FALSE)="","Prüfen: Objektstatus",IF(AND(L31="Aktiv",VLOOKUP(B31,Objekte!$A$3:$H$102,8,FALSE)&lt;&gt;"Aktiv"),"Prüfen: Objektstatus","OK")),"Prüfen: Objekt-ID")))))))))))</f>
        <v/>
      </c>
    </row>
    <row r="32">
      <c r="A32" s="12" t="n"/>
      <c r="B32" s="12" t="n"/>
      <c r="C32" s="12" t="n"/>
      <c r="D32" s="12" t="n"/>
      <c r="E32" s="36" t="n"/>
      <c r="F32" s="22" t="n"/>
      <c r="G32" s="24">
        <f>IF(D32="","",IFERROR(VLOOKUP(D32,Parameter!$C$4:$D$10,2,FALSE),""))</f>
        <v/>
      </c>
      <c r="H32" s="35">
        <f>IF(OR(E32="",F32="",G32=""),"",E32*F32*G32)</f>
        <v/>
      </c>
      <c r="I32" s="12" t="n"/>
      <c r="J32" s="12" t="n"/>
      <c r="K32" s="12" t="n"/>
      <c r="L32" s="15" t="n"/>
      <c r="M32" s="20">
        <f>IF(A32="","",IF(B32="","Prüfen: Objekt-ID",IF(C32="","Prüfen: Bereich",IF(D32="","Prüfen: Raumart",IF(G32="","Prüfen: Raumart",IF(OR(E32="",E32&lt;=0),"Prüfen: Fläche",IF(OR(F32="",F32&lt;=0),"Prüfen: Intervall",IF(I32="","Prüfen: Zugang",IF(K32="","Prüfen: Zuständigkeit",IF(L32="","Prüfen: Status",IFERROR(IF(VLOOKUP(B32,Objekte!$A$3:$H$102,8,FALSE)="","Prüfen: Objektstatus",IF(AND(L32="Aktiv",VLOOKUP(B32,Objekte!$A$3:$H$102,8,FALSE)&lt;&gt;"Aktiv"),"Prüfen: Objektstatus","OK")),"Prüfen: Objekt-ID")))))))))))</f>
        <v/>
      </c>
    </row>
    <row r="33">
      <c r="A33" s="12" t="n"/>
      <c r="B33" s="12" t="n"/>
      <c r="C33" s="12" t="n"/>
      <c r="D33" s="12" t="n"/>
      <c r="E33" s="36" t="n"/>
      <c r="F33" s="22" t="n"/>
      <c r="G33" s="23">
        <f>IF(D33="","",IFERROR(VLOOKUP(D33,Parameter!$C$4:$D$10,2,FALSE),""))</f>
        <v/>
      </c>
      <c r="H33" s="34">
        <f>IF(OR(E33="",F33="",G33=""),"",E33*F33*G33)</f>
        <v/>
      </c>
      <c r="I33" s="12" t="n"/>
      <c r="J33" s="12" t="n"/>
      <c r="K33" s="12" t="n"/>
      <c r="L33" s="15" t="n"/>
      <c r="M33" s="18">
        <f>IF(A33="","",IF(B33="","Prüfen: Objekt-ID",IF(C33="","Prüfen: Bereich",IF(D33="","Prüfen: Raumart",IF(G33="","Prüfen: Raumart",IF(OR(E33="",E33&lt;=0),"Prüfen: Fläche",IF(OR(F33="",F33&lt;=0),"Prüfen: Intervall",IF(I33="","Prüfen: Zugang",IF(K33="","Prüfen: Zuständigkeit",IF(L33="","Prüfen: Status",IFERROR(IF(VLOOKUP(B33,Objekte!$A$3:$H$102,8,FALSE)="","Prüfen: Objektstatus",IF(AND(L33="Aktiv",VLOOKUP(B33,Objekte!$A$3:$H$102,8,FALSE)&lt;&gt;"Aktiv"),"Prüfen: Objektstatus","OK")),"Prüfen: Objekt-ID")))))))))))</f>
        <v/>
      </c>
    </row>
    <row r="34">
      <c r="A34" s="12" t="n"/>
      <c r="B34" s="12" t="n"/>
      <c r="C34" s="12" t="n"/>
      <c r="D34" s="12" t="n"/>
      <c r="E34" s="36" t="n"/>
      <c r="F34" s="22" t="n"/>
      <c r="G34" s="24">
        <f>IF(D34="","",IFERROR(VLOOKUP(D34,Parameter!$C$4:$D$10,2,FALSE),""))</f>
        <v/>
      </c>
      <c r="H34" s="35">
        <f>IF(OR(E34="",F34="",G34=""),"",E34*F34*G34)</f>
        <v/>
      </c>
      <c r="I34" s="12" t="n"/>
      <c r="J34" s="12" t="n"/>
      <c r="K34" s="12" t="n"/>
      <c r="L34" s="15" t="n"/>
      <c r="M34" s="20">
        <f>IF(A34="","",IF(B34="","Prüfen: Objekt-ID",IF(C34="","Prüfen: Bereich",IF(D34="","Prüfen: Raumart",IF(G34="","Prüfen: Raumart",IF(OR(E34="",E34&lt;=0),"Prüfen: Fläche",IF(OR(F34="",F34&lt;=0),"Prüfen: Intervall",IF(I34="","Prüfen: Zugang",IF(K34="","Prüfen: Zuständigkeit",IF(L34="","Prüfen: Status",IFERROR(IF(VLOOKUP(B34,Objekte!$A$3:$H$102,8,FALSE)="","Prüfen: Objektstatus",IF(AND(L34="Aktiv",VLOOKUP(B34,Objekte!$A$3:$H$102,8,FALSE)&lt;&gt;"Aktiv"),"Prüfen: Objektstatus","OK")),"Prüfen: Objekt-ID")))))))))))</f>
        <v/>
      </c>
    </row>
    <row r="35">
      <c r="A35" s="12" t="n"/>
      <c r="B35" s="12" t="n"/>
      <c r="C35" s="12" t="n"/>
      <c r="D35" s="12" t="n"/>
      <c r="E35" s="36" t="n"/>
      <c r="F35" s="22" t="n"/>
      <c r="G35" s="23">
        <f>IF(D35="","",IFERROR(VLOOKUP(D35,Parameter!$C$4:$D$10,2,FALSE),""))</f>
        <v/>
      </c>
      <c r="H35" s="34">
        <f>IF(OR(E35="",F35="",G35=""),"",E35*F35*G35)</f>
        <v/>
      </c>
      <c r="I35" s="12" t="n"/>
      <c r="J35" s="12" t="n"/>
      <c r="K35" s="12" t="n"/>
      <c r="L35" s="15" t="n"/>
      <c r="M35" s="18">
        <f>IF(A35="","",IF(B35="","Prüfen: Objekt-ID",IF(C35="","Prüfen: Bereich",IF(D35="","Prüfen: Raumart",IF(G35="","Prüfen: Raumart",IF(OR(E35="",E35&lt;=0),"Prüfen: Fläche",IF(OR(F35="",F35&lt;=0),"Prüfen: Intervall",IF(I35="","Prüfen: Zugang",IF(K35="","Prüfen: Zuständigkeit",IF(L35="","Prüfen: Status",IFERROR(IF(VLOOKUP(B35,Objekte!$A$3:$H$102,8,FALSE)="","Prüfen: Objektstatus",IF(AND(L35="Aktiv",VLOOKUP(B35,Objekte!$A$3:$H$102,8,FALSE)&lt;&gt;"Aktiv"),"Prüfen: Objektstatus","OK")),"Prüfen: Objekt-ID")))))))))))</f>
        <v/>
      </c>
    </row>
    <row r="36">
      <c r="A36" s="12" t="n"/>
      <c r="B36" s="12" t="n"/>
      <c r="C36" s="12" t="n"/>
      <c r="D36" s="12" t="n"/>
      <c r="E36" s="36" t="n"/>
      <c r="F36" s="22" t="n"/>
      <c r="G36" s="24">
        <f>IF(D36="","",IFERROR(VLOOKUP(D36,Parameter!$C$4:$D$10,2,FALSE),""))</f>
        <v/>
      </c>
      <c r="H36" s="35">
        <f>IF(OR(E36="",F36="",G36=""),"",E36*F36*G36)</f>
        <v/>
      </c>
      <c r="I36" s="12" t="n"/>
      <c r="J36" s="12" t="n"/>
      <c r="K36" s="12" t="n"/>
      <c r="L36" s="15" t="n"/>
      <c r="M36" s="20">
        <f>IF(A36="","",IF(B36="","Prüfen: Objekt-ID",IF(C36="","Prüfen: Bereich",IF(D36="","Prüfen: Raumart",IF(G36="","Prüfen: Raumart",IF(OR(E36="",E36&lt;=0),"Prüfen: Fläche",IF(OR(F36="",F36&lt;=0),"Prüfen: Intervall",IF(I36="","Prüfen: Zugang",IF(K36="","Prüfen: Zuständigkeit",IF(L36="","Prüfen: Status",IFERROR(IF(VLOOKUP(B36,Objekte!$A$3:$H$102,8,FALSE)="","Prüfen: Objektstatus",IF(AND(L36="Aktiv",VLOOKUP(B36,Objekte!$A$3:$H$102,8,FALSE)&lt;&gt;"Aktiv"),"Prüfen: Objektstatus","OK")),"Prüfen: Objekt-ID")))))))))))</f>
        <v/>
      </c>
    </row>
    <row r="37">
      <c r="A37" s="12" t="n"/>
      <c r="B37" s="12" t="n"/>
      <c r="C37" s="12" t="n"/>
      <c r="D37" s="12" t="n"/>
      <c r="E37" s="36" t="n"/>
      <c r="F37" s="22" t="n"/>
      <c r="G37" s="23">
        <f>IF(D37="","",IFERROR(VLOOKUP(D37,Parameter!$C$4:$D$10,2,FALSE),""))</f>
        <v/>
      </c>
      <c r="H37" s="34">
        <f>IF(OR(E37="",F37="",G37=""),"",E37*F37*G37)</f>
        <v/>
      </c>
      <c r="I37" s="12" t="n"/>
      <c r="J37" s="12" t="n"/>
      <c r="K37" s="12" t="n"/>
      <c r="L37" s="15" t="n"/>
      <c r="M37" s="18">
        <f>IF(A37="","",IF(B37="","Prüfen: Objekt-ID",IF(C37="","Prüfen: Bereich",IF(D37="","Prüfen: Raumart",IF(G37="","Prüfen: Raumart",IF(OR(E37="",E37&lt;=0),"Prüfen: Fläche",IF(OR(F37="",F37&lt;=0),"Prüfen: Intervall",IF(I37="","Prüfen: Zugang",IF(K37="","Prüfen: Zuständigkeit",IF(L37="","Prüfen: Status",IFERROR(IF(VLOOKUP(B37,Objekte!$A$3:$H$102,8,FALSE)="","Prüfen: Objektstatus",IF(AND(L37="Aktiv",VLOOKUP(B37,Objekte!$A$3:$H$102,8,FALSE)&lt;&gt;"Aktiv"),"Prüfen: Objektstatus","OK")),"Prüfen: Objekt-ID")))))))))))</f>
        <v/>
      </c>
    </row>
    <row r="38">
      <c r="A38" s="12" t="n"/>
      <c r="B38" s="12" t="n"/>
      <c r="C38" s="12" t="n"/>
      <c r="D38" s="12" t="n"/>
      <c r="E38" s="36" t="n"/>
      <c r="F38" s="22" t="n"/>
      <c r="G38" s="24">
        <f>IF(D38="","",IFERROR(VLOOKUP(D38,Parameter!$C$4:$D$10,2,FALSE),""))</f>
        <v/>
      </c>
      <c r="H38" s="35">
        <f>IF(OR(E38="",F38="",G38=""),"",E38*F38*G38)</f>
        <v/>
      </c>
      <c r="I38" s="12" t="n"/>
      <c r="J38" s="12" t="n"/>
      <c r="K38" s="12" t="n"/>
      <c r="L38" s="15" t="n"/>
      <c r="M38" s="20">
        <f>IF(A38="","",IF(B38="","Prüfen: Objekt-ID",IF(C38="","Prüfen: Bereich",IF(D38="","Prüfen: Raumart",IF(G38="","Prüfen: Raumart",IF(OR(E38="",E38&lt;=0),"Prüfen: Fläche",IF(OR(F38="",F38&lt;=0),"Prüfen: Intervall",IF(I38="","Prüfen: Zugang",IF(K38="","Prüfen: Zuständigkeit",IF(L38="","Prüfen: Status",IFERROR(IF(VLOOKUP(B38,Objekte!$A$3:$H$102,8,FALSE)="","Prüfen: Objektstatus",IF(AND(L38="Aktiv",VLOOKUP(B38,Objekte!$A$3:$H$102,8,FALSE)&lt;&gt;"Aktiv"),"Prüfen: Objektstatus","OK")),"Prüfen: Objekt-ID")))))))))))</f>
        <v/>
      </c>
    </row>
    <row r="39">
      <c r="A39" s="12" t="n"/>
      <c r="B39" s="12" t="n"/>
      <c r="C39" s="12" t="n"/>
      <c r="D39" s="12" t="n"/>
      <c r="E39" s="36" t="n"/>
      <c r="F39" s="22" t="n"/>
      <c r="G39" s="23">
        <f>IF(D39="","",IFERROR(VLOOKUP(D39,Parameter!$C$4:$D$10,2,FALSE),""))</f>
        <v/>
      </c>
      <c r="H39" s="34">
        <f>IF(OR(E39="",F39="",G39=""),"",E39*F39*G39)</f>
        <v/>
      </c>
      <c r="I39" s="12" t="n"/>
      <c r="J39" s="12" t="n"/>
      <c r="K39" s="12" t="n"/>
      <c r="L39" s="15" t="n"/>
      <c r="M39" s="18">
        <f>IF(A39="","",IF(B39="","Prüfen: Objekt-ID",IF(C39="","Prüfen: Bereich",IF(D39="","Prüfen: Raumart",IF(G39="","Prüfen: Raumart",IF(OR(E39="",E39&lt;=0),"Prüfen: Fläche",IF(OR(F39="",F39&lt;=0),"Prüfen: Intervall",IF(I39="","Prüfen: Zugang",IF(K39="","Prüfen: Zuständigkeit",IF(L39="","Prüfen: Status",IFERROR(IF(VLOOKUP(B39,Objekte!$A$3:$H$102,8,FALSE)="","Prüfen: Objektstatus",IF(AND(L39="Aktiv",VLOOKUP(B39,Objekte!$A$3:$H$102,8,FALSE)&lt;&gt;"Aktiv"),"Prüfen: Objektstatus","OK")),"Prüfen: Objekt-ID")))))))))))</f>
        <v/>
      </c>
    </row>
    <row r="40">
      <c r="A40" s="12" t="n"/>
      <c r="B40" s="12" t="n"/>
      <c r="C40" s="12" t="n"/>
      <c r="D40" s="12" t="n"/>
      <c r="E40" s="36" t="n"/>
      <c r="F40" s="22" t="n"/>
      <c r="G40" s="24">
        <f>IF(D40="","",IFERROR(VLOOKUP(D40,Parameter!$C$4:$D$10,2,FALSE),""))</f>
        <v/>
      </c>
      <c r="H40" s="35">
        <f>IF(OR(E40="",F40="",G40=""),"",E40*F40*G40)</f>
        <v/>
      </c>
      <c r="I40" s="12" t="n"/>
      <c r="J40" s="12" t="n"/>
      <c r="K40" s="12" t="n"/>
      <c r="L40" s="15" t="n"/>
      <c r="M40" s="20">
        <f>IF(A40="","",IF(B40="","Prüfen: Objekt-ID",IF(C40="","Prüfen: Bereich",IF(D40="","Prüfen: Raumart",IF(G40="","Prüfen: Raumart",IF(OR(E40="",E40&lt;=0),"Prüfen: Fläche",IF(OR(F40="",F40&lt;=0),"Prüfen: Intervall",IF(I40="","Prüfen: Zugang",IF(K40="","Prüfen: Zuständigkeit",IF(L40="","Prüfen: Status",IFERROR(IF(VLOOKUP(B40,Objekte!$A$3:$H$102,8,FALSE)="","Prüfen: Objektstatus",IF(AND(L40="Aktiv",VLOOKUP(B40,Objekte!$A$3:$H$102,8,FALSE)&lt;&gt;"Aktiv"),"Prüfen: Objektstatus","OK")),"Prüfen: Objekt-ID")))))))))))</f>
        <v/>
      </c>
    </row>
    <row r="41">
      <c r="A41" s="12" t="n"/>
      <c r="B41" s="12" t="n"/>
      <c r="C41" s="12" t="n"/>
      <c r="D41" s="12" t="n"/>
      <c r="E41" s="36" t="n"/>
      <c r="F41" s="22" t="n"/>
      <c r="G41" s="23">
        <f>IF(D41="","",IFERROR(VLOOKUP(D41,Parameter!$C$4:$D$10,2,FALSE),""))</f>
        <v/>
      </c>
      <c r="H41" s="34">
        <f>IF(OR(E41="",F41="",G41=""),"",E41*F41*G41)</f>
        <v/>
      </c>
      <c r="I41" s="12" t="n"/>
      <c r="J41" s="12" t="n"/>
      <c r="K41" s="12" t="n"/>
      <c r="L41" s="15" t="n"/>
      <c r="M41" s="18">
        <f>IF(A41="","",IF(B41="","Prüfen: Objekt-ID",IF(C41="","Prüfen: Bereich",IF(D41="","Prüfen: Raumart",IF(G41="","Prüfen: Raumart",IF(OR(E41="",E41&lt;=0),"Prüfen: Fläche",IF(OR(F41="",F41&lt;=0),"Prüfen: Intervall",IF(I41="","Prüfen: Zugang",IF(K41="","Prüfen: Zuständigkeit",IF(L41="","Prüfen: Status",IFERROR(IF(VLOOKUP(B41,Objekte!$A$3:$H$102,8,FALSE)="","Prüfen: Objektstatus",IF(AND(L41="Aktiv",VLOOKUP(B41,Objekte!$A$3:$H$102,8,FALSE)&lt;&gt;"Aktiv"),"Prüfen: Objektstatus","OK")),"Prüfen: Objekt-ID")))))))))))</f>
        <v/>
      </c>
    </row>
    <row r="42">
      <c r="A42" s="12" t="n"/>
      <c r="B42" s="12" t="n"/>
      <c r="C42" s="12" t="n"/>
      <c r="D42" s="12" t="n"/>
      <c r="E42" s="36" t="n"/>
      <c r="F42" s="22" t="n"/>
      <c r="G42" s="24">
        <f>IF(D42="","",IFERROR(VLOOKUP(D42,Parameter!$C$4:$D$10,2,FALSE),""))</f>
        <v/>
      </c>
      <c r="H42" s="35">
        <f>IF(OR(E42="",F42="",G42=""),"",E42*F42*G42)</f>
        <v/>
      </c>
      <c r="I42" s="12" t="n"/>
      <c r="J42" s="12" t="n"/>
      <c r="K42" s="12" t="n"/>
      <c r="L42" s="15" t="n"/>
      <c r="M42" s="20">
        <f>IF(A42="","",IF(B42="","Prüfen: Objekt-ID",IF(C42="","Prüfen: Bereich",IF(D42="","Prüfen: Raumart",IF(G42="","Prüfen: Raumart",IF(OR(E42="",E42&lt;=0),"Prüfen: Fläche",IF(OR(F42="",F42&lt;=0),"Prüfen: Intervall",IF(I42="","Prüfen: Zugang",IF(K42="","Prüfen: Zuständigkeit",IF(L42="","Prüfen: Status",IFERROR(IF(VLOOKUP(B42,Objekte!$A$3:$H$102,8,FALSE)="","Prüfen: Objektstatus",IF(AND(L42="Aktiv",VLOOKUP(B42,Objekte!$A$3:$H$102,8,FALSE)&lt;&gt;"Aktiv"),"Prüfen: Objektstatus","OK")),"Prüfen: Objekt-ID")))))))))))</f>
        <v/>
      </c>
    </row>
    <row r="43">
      <c r="A43" s="12" t="n"/>
      <c r="B43" s="12" t="n"/>
      <c r="C43" s="12" t="n"/>
      <c r="D43" s="12" t="n"/>
      <c r="E43" s="36" t="n"/>
      <c r="F43" s="22" t="n"/>
      <c r="G43" s="23">
        <f>IF(D43="","",IFERROR(VLOOKUP(D43,Parameter!$C$4:$D$10,2,FALSE),""))</f>
        <v/>
      </c>
      <c r="H43" s="34">
        <f>IF(OR(E43="",F43="",G43=""),"",E43*F43*G43)</f>
        <v/>
      </c>
      <c r="I43" s="12" t="n"/>
      <c r="J43" s="12" t="n"/>
      <c r="K43" s="12" t="n"/>
      <c r="L43" s="15" t="n"/>
      <c r="M43" s="18">
        <f>IF(A43="","",IF(B43="","Prüfen: Objekt-ID",IF(C43="","Prüfen: Bereich",IF(D43="","Prüfen: Raumart",IF(G43="","Prüfen: Raumart",IF(OR(E43="",E43&lt;=0),"Prüfen: Fläche",IF(OR(F43="",F43&lt;=0),"Prüfen: Intervall",IF(I43="","Prüfen: Zugang",IF(K43="","Prüfen: Zuständigkeit",IF(L43="","Prüfen: Status",IFERROR(IF(VLOOKUP(B43,Objekte!$A$3:$H$102,8,FALSE)="","Prüfen: Objektstatus",IF(AND(L43="Aktiv",VLOOKUP(B43,Objekte!$A$3:$H$102,8,FALSE)&lt;&gt;"Aktiv"),"Prüfen: Objektstatus","OK")),"Prüfen: Objekt-ID")))))))))))</f>
        <v/>
      </c>
    </row>
    <row r="44">
      <c r="A44" s="12" t="n"/>
      <c r="B44" s="12" t="n"/>
      <c r="C44" s="12" t="n"/>
      <c r="D44" s="12" t="n"/>
      <c r="E44" s="36" t="n"/>
      <c r="F44" s="22" t="n"/>
      <c r="G44" s="24">
        <f>IF(D44="","",IFERROR(VLOOKUP(D44,Parameter!$C$4:$D$10,2,FALSE),""))</f>
        <v/>
      </c>
      <c r="H44" s="35">
        <f>IF(OR(E44="",F44="",G44=""),"",E44*F44*G44)</f>
        <v/>
      </c>
      <c r="I44" s="12" t="n"/>
      <c r="J44" s="12" t="n"/>
      <c r="K44" s="12" t="n"/>
      <c r="L44" s="15" t="n"/>
      <c r="M44" s="20">
        <f>IF(A44="","",IF(B44="","Prüfen: Objekt-ID",IF(C44="","Prüfen: Bereich",IF(D44="","Prüfen: Raumart",IF(G44="","Prüfen: Raumart",IF(OR(E44="",E44&lt;=0),"Prüfen: Fläche",IF(OR(F44="",F44&lt;=0),"Prüfen: Intervall",IF(I44="","Prüfen: Zugang",IF(K44="","Prüfen: Zuständigkeit",IF(L44="","Prüfen: Status",IFERROR(IF(VLOOKUP(B44,Objekte!$A$3:$H$102,8,FALSE)="","Prüfen: Objektstatus",IF(AND(L44="Aktiv",VLOOKUP(B44,Objekte!$A$3:$H$102,8,FALSE)&lt;&gt;"Aktiv"),"Prüfen: Objektstatus","OK")),"Prüfen: Objekt-ID")))))))))))</f>
        <v/>
      </c>
    </row>
    <row r="45">
      <c r="A45" s="12" t="n"/>
      <c r="B45" s="12" t="n"/>
      <c r="C45" s="12" t="n"/>
      <c r="D45" s="12" t="n"/>
      <c r="E45" s="36" t="n"/>
      <c r="F45" s="22" t="n"/>
      <c r="G45" s="23">
        <f>IF(D45="","",IFERROR(VLOOKUP(D45,Parameter!$C$4:$D$10,2,FALSE),""))</f>
        <v/>
      </c>
      <c r="H45" s="34">
        <f>IF(OR(E45="",F45="",G45=""),"",E45*F45*G45)</f>
        <v/>
      </c>
      <c r="I45" s="12" t="n"/>
      <c r="J45" s="12" t="n"/>
      <c r="K45" s="12" t="n"/>
      <c r="L45" s="15" t="n"/>
      <c r="M45" s="18">
        <f>IF(A45="","",IF(B45="","Prüfen: Objekt-ID",IF(C45="","Prüfen: Bereich",IF(D45="","Prüfen: Raumart",IF(G45="","Prüfen: Raumart",IF(OR(E45="",E45&lt;=0),"Prüfen: Fläche",IF(OR(F45="",F45&lt;=0),"Prüfen: Intervall",IF(I45="","Prüfen: Zugang",IF(K45="","Prüfen: Zuständigkeit",IF(L45="","Prüfen: Status",IFERROR(IF(VLOOKUP(B45,Objekte!$A$3:$H$102,8,FALSE)="","Prüfen: Objektstatus",IF(AND(L45="Aktiv",VLOOKUP(B45,Objekte!$A$3:$H$102,8,FALSE)&lt;&gt;"Aktiv"),"Prüfen: Objektstatus","OK")),"Prüfen: Objekt-ID")))))))))))</f>
        <v/>
      </c>
    </row>
    <row r="46">
      <c r="A46" s="12" t="n"/>
      <c r="B46" s="12" t="n"/>
      <c r="C46" s="12" t="n"/>
      <c r="D46" s="12" t="n"/>
      <c r="E46" s="36" t="n"/>
      <c r="F46" s="22" t="n"/>
      <c r="G46" s="24">
        <f>IF(D46="","",IFERROR(VLOOKUP(D46,Parameter!$C$4:$D$10,2,FALSE),""))</f>
        <v/>
      </c>
      <c r="H46" s="35">
        <f>IF(OR(E46="",F46="",G46=""),"",E46*F46*G46)</f>
        <v/>
      </c>
      <c r="I46" s="12" t="n"/>
      <c r="J46" s="12" t="n"/>
      <c r="K46" s="12" t="n"/>
      <c r="L46" s="15" t="n"/>
      <c r="M46" s="20">
        <f>IF(A46="","",IF(B46="","Prüfen: Objekt-ID",IF(C46="","Prüfen: Bereich",IF(D46="","Prüfen: Raumart",IF(G46="","Prüfen: Raumart",IF(OR(E46="",E46&lt;=0),"Prüfen: Fläche",IF(OR(F46="",F46&lt;=0),"Prüfen: Intervall",IF(I46="","Prüfen: Zugang",IF(K46="","Prüfen: Zuständigkeit",IF(L46="","Prüfen: Status",IFERROR(IF(VLOOKUP(B46,Objekte!$A$3:$H$102,8,FALSE)="","Prüfen: Objektstatus",IF(AND(L46="Aktiv",VLOOKUP(B46,Objekte!$A$3:$H$102,8,FALSE)&lt;&gt;"Aktiv"),"Prüfen: Objektstatus","OK")),"Prüfen: Objekt-ID")))))))))))</f>
        <v/>
      </c>
    </row>
    <row r="47">
      <c r="A47" s="12" t="n"/>
      <c r="B47" s="12" t="n"/>
      <c r="C47" s="12" t="n"/>
      <c r="D47" s="12" t="n"/>
      <c r="E47" s="36" t="n"/>
      <c r="F47" s="22" t="n"/>
      <c r="G47" s="23">
        <f>IF(D47="","",IFERROR(VLOOKUP(D47,Parameter!$C$4:$D$10,2,FALSE),""))</f>
        <v/>
      </c>
      <c r="H47" s="34">
        <f>IF(OR(E47="",F47="",G47=""),"",E47*F47*G47)</f>
        <v/>
      </c>
      <c r="I47" s="12" t="n"/>
      <c r="J47" s="12" t="n"/>
      <c r="K47" s="12" t="n"/>
      <c r="L47" s="15" t="n"/>
      <c r="M47" s="18">
        <f>IF(A47="","",IF(B47="","Prüfen: Objekt-ID",IF(C47="","Prüfen: Bereich",IF(D47="","Prüfen: Raumart",IF(G47="","Prüfen: Raumart",IF(OR(E47="",E47&lt;=0),"Prüfen: Fläche",IF(OR(F47="",F47&lt;=0),"Prüfen: Intervall",IF(I47="","Prüfen: Zugang",IF(K47="","Prüfen: Zuständigkeit",IF(L47="","Prüfen: Status",IFERROR(IF(VLOOKUP(B47,Objekte!$A$3:$H$102,8,FALSE)="","Prüfen: Objektstatus",IF(AND(L47="Aktiv",VLOOKUP(B47,Objekte!$A$3:$H$102,8,FALSE)&lt;&gt;"Aktiv"),"Prüfen: Objektstatus","OK")),"Prüfen: Objekt-ID")))))))))))</f>
        <v/>
      </c>
    </row>
    <row r="48">
      <c r="A48" s="12" t="n"/>
      <c r="B48" s="12" t="n"/>
      <c r="C48" s="12" t="n"/>
      <c r="D48" s="12" t="n"/>
      <c r="E48" s="36" t="n"/>
      <c r="F48" s="22" t="n"/>
      <c r="G48" s="24">
        <f>IF(D48="","",IFERROR(VLOOKUP(D48,Parameter!$C$4:$D$10,2,FALSE),""))</f>
        <v/>
      </c>
      <c r="H48" s="35">
        <f>IF(OR(E48="",F48="",G48=""),"",E48*F48*G48)</f>
        <v/>
      </c>
      <c r="I48" s="12" t="n"/>
      <c r="J48" s="12" t="n"/>
      <c r="K48" s="12" t="n"/>
      <c r="L48" s="15" t="n"/>
      <c r="M48" s="20">
        <f>IF(A48="","",IF(B48="","Prüfen: Objekt-ID",IF(C48="","Prüfen: Bereich",IF(D48="","Prüfen: Raumart",IF(G48="","Prüfen: Raumart",IF(OR(E48="",E48&lt;=0),"Prüfen: Fläche",IF(OR(F48="",F48&lt;=0),"Prüfen: Intervall",IF(I48="","Prüfen: Zugang",IF(K48="","Prüfen: Zuständigkeit",IF(L48="","Prüfen: Status",IFERROR(IF(VLOOKUP(B48,Objekte!$A$3:$H$102,8,FALSE)="","Prüfen: Objektstatus",IF(AND(L48="Aktiv",VLOOKUP(B48,Objekte!$A$3:$H$102,8,FALSE)&lt;&gt;"Aktiv"),"Prüfen: Objektstatus","OK")),"Prüfen: Objekt-ID")))))))))))</f>
        <v/>
      </c>
    </row>
    <row r="49">
      <c r="A49" s="12" t="n"/>
      <c r="B49" s="12" t="n"/>
      <c r="C49" s="12" t="n"/>
      <c r="D49" s="12" t="n"/>
      <c r="E49" s="36" t="n"/>
      <c r="F49" s="22" t="n"/>
      <c r="G49" s="23">
        <f>IF(D49="","",IFERROR(VLOOKUP(D49,Parameter!$C$4:$D$10,2,FALSE),""))</f>
        <v/>
      </c>
      <c r="H49" s="34">
        <f>IF(OR(E49="",F49="",G49=""),"",E49*F49*G49)</f>
        <v/>
      </c>
      <c r="I49" s="12" t="n"/>
      <c r="J49" s="12" t="n"/>
      <c r="K49" s="12" t="n"/>
      <c r="L49" s="15" t="n"/>
      <c r="M49" s="18">
        <f>IF(A49="","",IF(B49="","Prüfen: Objekt-ID",IF(C49="","Prüfen: Bereich",IF(D49="","Prüfen: Raumart",IF(G49="","Prüfen: Raumart",IF(OR(E49="",E49&lt;=0),"Prüfen: Fläche",IF(OR(F49="",F49&lt;=0),"Prüfen: Intervall",IF(I49="","Prüfen: Zugang",IF(K49="","Prüfen: Zuständigkeit",IF(L49="","Prüfen: Status",IFERROR(IF(VLOOKUP(B49,Objekte!$A$3:$H$102,8,FALSE)="","Prüfen: Objektstatus",IF(AND(L49="Aktiv",VLOOKUP(B49,Objekte!$A$3:$H$102,8,FALSE)&lt;&gt;"Aktiv"),"Prüfen: Objektstatus","OK")),"Prüfen: Objekt-ID")))))))))))</f>
        <v/>
      </c>
    </row>
    <row r="50">
      <c r="A50" s="12" t="n"/>
      <c r="B50" s="12" t="n"/>
      <c r="C50" s="12" t="n"/>
      <c r="D50" s="12" t="n"/>
      <c r="E50" s="36" t="n"/>
      <c r="F50" s="22" t="n"/>
      <c r="G50" s="24">
        <f>IF(D50="","",IFERROR(VLOOKUP(D50,Parameter!$C$4:$D$10,2,FALSE),""))</f>
        <v/>
      </c>
      <c r="H50" s="35">
        <f>IF(OR(E50="",F50="",G50=""),"",E50*F50*G50)</f>
        <v/>
      </c>
      <c r="I50" s="12" t="n"/>
      <c r="J50" s="12" t="n"/>
      <c r="K50" s="12" t="n"/>
      <c r="L50" s="15" t="n"/>
      <c r="M50" s="20">
        <f>IF(A50="","",IF(B50="","Prüfen: Objekt-ID",IF(C50="","Prüfen: Bereich",IF(D50="","Prüfen: Raumart",IF(G50="","Prüfen: Raumart",IF(OR(E50="",E50&lt;=0),"Prüfen: Fläche",IF(OR(F50="",F50&lt;=0),"Prüfen: Intervall",IF(I50="","Prüfen: Zugang",IF(K50="","Prüfen: Zuständigkeit",IF(L50="","Prüfen: Status",IFERROR(IF(VLOOKUP(B50,Objekte!$A$3:$H$102,8,FALSE)="","Prüfen: Objektstatus",IF(AND(L50="Aktiv",VLOOKUP(B50,Objekte!$A$3:$H$102,8,FALSE)&lt;&gt;"Aktiv"),"Prüfen: Objektstatus","OK")),"Prüfen: Objekt-ID")))))))))))</f>
        <v/>
      </c>
    </row>
    <row r="51">
      <c r="A51" s="12" t="n"/>
      <c r="B51" s="12" t="n"/>
      <c r="C51" s="12" t="n"/>
      <c r="D51" s="12" t="n"/>
      <c r="E51" s="36" t="n"/>
      <c r="F51" s="22" t="n"/>
      <c r="G51" s="23">
        <f>IF(D51="","",IFERROR(VLOOKUP(D51,Parameter!$C$4:$D$10,2,FALSE),""))</f>
        <v/>
      </c>
      <c r="H51" s="34">
        <f>IF(OR(E51="",F51="",G51=""),"",E51*F51*G51)</f>
        <v/>
      </c>
      <c r="I51" s="12" t="n"/>
      <c r="J51" s="12" t="n"/>
      <c r="K51" s="12" t="n"/>
      <c r="L51" s="15" t="n"/>
      <c r="M51" s="18">
        <f>IF(A51="","",IF(B51="","Prüfen: Objekt-ID",IF(C51="","Prüfen: Bereich",IF(D51="","Prüfen: Raumart",IF(G51="","Prüfen: Raumart",IF(OR(E51="",E51&lt;=0),"Prüfen: Fläche",IF(OR(F51="",F51&lt;=0),"Prüfen: Intervall",IF(I51="","Prüfen: Zugang",IF(K51="","Prüfen: Zuständigkeit",IF(L51="","Prüfen: Status",IFERROR(IF(VLOOKUP(B51,Objekte!$A$3:$H$102,8,FALSE)="","Prüfen: Objektstatus",IF(AND(L51="Aktiv",VLOOKUP(B51,Objekte!$A$3:$H$102,8,FALSE)&lt;&gt;"Aktiv"),"Prüfen: Objektstatus","OK")),"Prüfen: Objekt-ID")))))))))))</f>
        <v/>
      </c>
    </row>
    <row r="52">
      <c r="A52" s="12" t="n"/>
      <c r="B52" s="12" t="n"/>
      <c r="C52" s="12" t="n"/>
      <c r="D52" s="12" t="n"/>
      <c r="E52" s="36" t="n"/>
      <c r="F52" s="22" t="n"/>
      <c r="G52" s="24">
        <f>IF(D52="","",IFERROR(VLOOKUP(D52,Parameter!$C$4:$D$10,2,FALSE),""))</f>
        <v/>
      </c>
      <c r="H52" s="35">
        <f>IF(OR(E52="",F52="",G52=""),"",E52*F52*G52)</f>
        <v/>
      </c>
      <c r="I52" s="12" t="n"/>
      <c r="J52" s="12" t="n"/>
      <c r="K52" s="12" t="n"/>
      <c r="L52" s="15" t="n"/>
      <c r="M52" s="20">
        <f>IF(A52="","",IF(B52="","Prüfen: Objekt-ID",IF(C52="","Prüfen: Bereich",IF(D52="","Prüfen: Raumart",IF(G52="","Prüfen: Raumart",IF(OR(E52="",E52&lt;=0),"Prüfen: Fläche",IF(OR(F52="",F52&lt;=0),"Prüfen: Intervall",IF(I52="","Prüfen: Zugang",IF(K52="","Prüfen: Zuständigkeit",IF(L52="","Prüfen: Status",IFERROR(IF(VLOOKUP(B52,Objekte!$A$3:$H$102,8,FALSE)="","Prüfen: Objektstatus",IF(AND(L52="Aktiv",VLOOKUP(B52,Objekte!$A$3:$H$102,8,FALSE)&lt;&gt;"Aktiv"),"Prüfen: Objektstatus","OK")),"Prüfen: Objekt-ID")))))))))))</f>
        <v/>
      </c>
    </row>
    <row r="53">
      <c r="A53" s="12" t="n"/>
      <c r="B53" s="12" t="n"/>
      <c r="C53" s="12" t="n"/>
      <c r="D53" s="12" t="n"/>
      <c r="E53" s="36" t="n"/>
      <c r="F53" s="22" t="n"/>
      <c r="G53" s="23">
        <f>IF(D53="","",IFERROR(VLOOKUP(D53,Parameter!$C$4:$D$10,2,FALSE),""))</f>
        <v/>
      </c>
      <c r="H53" s="34">
        <f>IF(OR(E53="",F53="",G53=""),"",E53*F53*G53)</f>
        <v/>
      </c>
      <c r="I53" s="12" t="n"/>
      <c r="J53" s="12" t="n"/>
      <c r="K53" s="12" t="n"/>
      <c r="L53" s="15" t="n"/>
      <c r="M53" s="18">
        <f>IF(A53="","",IF(B53="","Prüfen: Objekt-ID",IF(C53="","Prüfen: Bereich",IF(D53="","Prüfen: Raumart",IF(G53="","Prüfen: Raumart",IF(OR(E53="",E53&lt;=0),"Prüfen: Fläche",IF(OR(F53="",F53&lt;=0),"Prüfen: Intervall",IF(I53="","Prüfen: Zugang",IF(K53="","Prüfen: Zuständigkeit",IF(L53="","Prüfen: Status",IFERROR(IF(VLOOKUP(B53,Objekte!$A$3:$H$102,8,FALSE)="","Prüfen: Objektstatus",IF(AND(L53="Aktiv",VLOOKUP(B53,Objekte!$A$3:$H$102,8,FALSE)&lt;&gt;"Aktiv"),"Prüfen: Objektstatus","OK")),"Prüfen: Objekt-ID")))))))))))</f>
        <v/>
      </c>
    </row>
    <row r="54">
      <c r="A54" s="12" t="n"/>
      <c r="B54" s="12" t="n"/>
      <c r="C54" s="12" t="n"/>
      <c r="D54" s="12" t="n"/>
      <c r="E54" s="36" t="n"/>
      <c r="F54" s="22" t="n"/>
      <c r="G54" s="24">
        <f>IF(D54="","",IFERROR(VLOOKUP(D54,Parameter!$C$4:$D$10,2,FALSE),""))</f>
        <v/>
      </c>
      <c r="H54" s="35">
        <f>IF(OR(E54="",F54="",G54=""),"",E54*F54*G54)</f>
        <v/>
      </c>
      <c r="I54" s="12" t="n"/>
      <c r="J54" s="12" t="n"/>
      <c r="K54" s="12" t="n"/>
      <c r="L54" s="15" t="n"/>
      <c r="M54" s="20">
        <f>IF(A54="","",IF(B54="","Prüfen: Objekt-ID",IF(C54="","Prüfen: Bereich",IF(D54="","Prüfen: Raumart",IF(G54="","Prüfen: Raumart",IF(OR(E54="",E54&lt;=0),"Prüfen: Fläche",IF(OR(F54="",F54&lt;=0),"Prüfen: Intervall",IF(I54="","Prüfen: Zugang",IF(K54="","Prüfen: Zuständigkeit",IF(L54="","Prüfen: Status",IFERROR(IF(VLOOKUP(B54,Objekte!$A$3:$H$102,8,FALSE)="","Prüfen: Objektstatus",IF(AND(L54="Aktiv",VLOOKUP(B54,Objekte!$A$3:$H$102,8,FALSE)&lt;&gt;"Aktiv"),"Prüfen: Objektstatus","OK")),"Prüfen: Objekt-ID")))))))))))</f>
        <v/>
      </c>
    </row>
    <row r="55">
      <c r="A55" s="12" t="n"/>
      <c r="B55" s="12" t="n"/>
      <c r="C55" s="12" t="n"/>
      <c r="D55" s="12" t="n"/>
      <c r="E55" s="36" t="n"/>
      <c r="F55" s="22" t="n"/>
      <c r="G55" s="23">
        <f>IF(D55="","",IFERROR(VLOOKUP(D55,Parameter!$C$4:$D$10,2,FALSE),""))</f>
        <v/>
      </c>
      <c r="H55" s="34">
        <f>IF(OR(E55="",F55="",G55=""),"",E55*F55*G55)</f>
        <v/>
      </c>
      <c r="I55" s="12" t="n"/>
      <c r="J55" s="12" t="n"/>
      <c r="K55" s="12" t="n"/>
      <c r="L55" s="15" t="n"/>
      <c r="M55" s="18">
        <f>IF(A55="","",IF(B55="","Prüfen: Objekt-ID",IF(C55="","Prüfen: Bereich",IF(D55="","Prüfen: Raumart",IF(G55="","Prüfen: Raumart",IF(OR(E55="",E55&lt;=0),"Prüfen: Fläche",IF(OR(F55="",F55&lt;=0),"Prüfen: Intervall",IF(I55="","Prüfen: Zugang",IF(K55="","Prüfen: Zuständigkeit",IF(L55="","Prüfen: Status",IFERROR(IF(VLOOKUP(B55,Objekte!$A$3:$H$102,8,FALSE)="","Prüfen: Objektstatus",IF(AND(L55="Aktiv",VLOOKUP(B55,Objekte!$A$3:$H$102,8,FALSE)&lt;&gt;"Aktiv"),"Prüfen: Objektstatus","OK")),"Prüfen: Objekt-ID")))))))))))</f>
        <v/>
      </c>
    </row>
    <row r="56">
      <c r="A56" s="12" t="n"/>
      <c r="B56" s="12" t="n"/>
      <c r="C56" s="12" t="n"/>
      <c r="D56" s="12" t="n"/>
      <c r="E56" s="36" t="n"/>
      <c r="F56" s="22" t="n"/>
      <c r="G56" s="24">
        <f>IF(D56="","",IFERROR(VLOOKUP(D56,Parameter!$C$4:$D$10,2,FALSE),""))</f>
        <v/>
      </c>
      <c r="H56" s="35">
        <f>IF(OR(E56="",F56="",G56=""),"",E56*F56*G56)</f>
        <v/>
      </c>
      <c r="I56" s="12" t="n"/>
      <c r="J56" s="12" t="n"/>
      <c r="K56" s="12" t="n"/>
      <c r="L56" s="15" t="n"/>
      <c r="M56" s="20">
        <f>IF(A56="","",IF(B56="","Prüfen: Objekt-ID",IF(C56="","Prüfen: Bereich",IF(D56="","Prüfen: Raumart",IF(G56="","Prüfen: Raumart",IF(OR(E56="",E56&lt;=0),"Prüfen: Fläche",IF(OR(F56="",F56&lt;=0),"Prüfen: Intervall",IF(I56="","Prüfen: Zugang",IF(K56="","Prüfen: Zuständigkeit",IF(L56="","Prüfen: Status",IFERROR(IF(VLOOKUP(B56,Objekte!$A$3:$H$102,8,FALSE)="","Prüfen: Objektstatus",IF(AND(L56="Aktiv",VLOOKUP(B56,Objekte!$A$3:$H$102,8,FALSE)&lt;&gt;"Aktiv"),"Prüfen: Objektstatus","OK")),"Prüfen: Objekt-ID")))))))))))</f>
        <v/>
      </c>
    </row>
    <row r="57">
      <c r="A57" s="12" t="n"/>
      <c r="B57" s="12" t="n"/>
      <c r="C57" s="12" t="n"/>
      <c r="D57" s="12" t="n"/>
      <c r="E57" s="36" t="n"/>
      <c r="F57" s="22" t="n"/>
      <c r="G57" s="23">
        <f>IF(D57="","",IFERROR(VLOOKUP(D57,Parameter!$C$4:$D$10,2,FALSE),""))</f>
        <v/>
      </c>
      <c r="H57" s="34">
        <f>IF(OR(E57="",F57="",G57=""),"",E57*F57*G57)</f>
        <v/>
      </c>
      <c r="I57" s="12" t="n"/>
      <c r="J57" s="12" t="n"/>
      <c r="K57" s="12" t="n"/>
      <c r="L57" s="15" t="n"/>
      <c r="M57" s="18">
        <f>IF(A57="","",IF(B57="","Prüfen: Objekt-ID",IF(C57="","Prüfen: Bereich",IF(D57="","Prüfen: Raumart",IF(G57="","Prüfen: Raumart",IF(OR(E57="",E57&lt;=0),"Prüfen: Fläche",IF(OR(F57="",F57&lt;=0),"Prüfen: Intervall",IF(I57="","Prüfen: Zugang",IF(K57="","Prüfen: Zuständigkeit",IF(L57="","Prüfen: Status",IFERROR(IF(VLOOKUP(B57,Objekte!$A$3:$H$102,8,FALSE)="","Prüfen: Objektstatus",IF(AND(L57="Aktiv",VLOOKUP(B57,Objekte!$A$3:$H$102,8,FALSE)&lt;&gt;"Aktiv"),"Prüfen: Objektstatus","OK")),"Prüfen: Objekt-ID")))))))))))</f>
        <v/>
      </c>
    </row>
    <row r="58">
      <c r="A58" s="12" t="n"/>
      <c r="B58" s="12" t="n"/>
      <c r="C58" s="12" t="n"/>
      <c r="D58" s="12" t="n"/>
      <c r="E58" s="36" t="n"/>
      <c r="F58" s="22" t="n"/>
      <c r="G58" s="24">
        <f>IF(D58="","",IFERROR(VLOOKUP(D58,Parameter!$C$4:$D$10,2,FALSE),""))</f>
        <v/>
      </c>
      <c r="H58" s="35">
        <f>IF(OR(E58="",F58="",G58=""),"",E58*F58*G58)</f>
        <v/>
      </c>
      <c r="I58" s="12" t="n"/>
      <c r="J58" s="12" t="n"/>
      <c r="K58" s="12" t="n"/>
      <c r="L58" s="15" t="n"/>
      <c r="M58" s="20">
        <f>IF(A58="","",IF(B58="","Prüfen: Objekt-ID",IF(C58="","Prüfen: Bereich",IF(D58="","Prüfen: Raumart",IF(G58="","Prüfen: Raumart",IF(OR(E58="",E58&lt;=0),"Prüfen: Fläche",IF(OR(F58="",F58&lt;=0),"Prüfen: Intervall",IF(I58="","Prüfen: Zugang",IF(K58="","Prüfen: Zuständigkeit",IF(L58="","Prüfen: Status",IFERROR(IF(VLOOKUP(B58,Objekte!$A$3:$H$102,8,FALSE)="","Prüfen: Objektstatus",IF(AND(L58="Aktiv",VLOOKUP(B58,Objekte!$A$3:$H$102,8,FALSE)&lt;&gt;"Aktiv"),"Prüfen: Objektstatus","OK")),"Prüfen: Objekt-ID")))))))))))</f>
        <v/>
      </c>
    </row>
    <row r="59">
      <c r="A59" s="12" t="n"/>
      <c r="B59" s="12" t="n"/>
      <c r="C59" s="12" t="n"/>
      <c r="D59" s="12" t="n"/>
      <c r="E59" s="36" t="n"/>
      <c r="F59" s="22" t="n"/>
      <c r="G59" s="23">
        <f>IF(D59="","",IFERROR(VLOOKUP(D59,Parameter!$C$4:$D$10,2,FALSE),""))</f>
        <v/>
      </c>
      <c r="H59" s="34">
        <f>IF(OR(E59="",F59="",G59=""),"",E59*F59*G59)</f>
        <v/>
      </c>
      <c r="I59" s="12" t="n"/>
      <c r="J59" s="12" t="n"/>
      <c r="K59" s="12" t="n"/>
      <c r="L59" s="15" t="n"/>
      <c r="M59" s="18">
        <f>IF(A59="","",IF(B59="","Prüfen: Objekt-ID",IF(C59="","Prüfen: Bereich",IF(D59="","Prüfen: Raumart",IF(G59="","Prüfen: Raumart",IF(OR(E59="",E59&lt;=0),"Prüfen: Fläche",IF(OR(F59="",F59&lt;=0),"Prüfen: Intervall",IF(I59="","Prüfen: Zugang",IF(K59="","Prüfen: Zuständigkeit",IF(L59="","Prüfen: Status",IFERROR(IF(VLOOKUP(B59,Objekte!$A$3:$H$102,8,FALSE)="","Prüfen: Objektstatus",IF(AND(L59="Aktiv",VLOOKUP(B59,Objekte!$A$3:$H$102,8,FALSE)&lt;&gt;"Aktiv"),"Prüfen: Objektstatus","OK")),"Prüfen: Objekt-ID")))))))))))</f>
        <v/>
      </c>
    </row>
    <row r="60">
      <c r="A60" s="12" t="n"/>
      <c r="B60" s="12" t="n"/>
      <c r="C60" s="12" t="n"/>
      <c r="D60" s="12" t="n"/>
      <c r="E60" s="36" t="n"/>
      <c r="F60" s="22" t="n"/>
      <c r="G60" s="24">
        <f>IF(D60="","",IFERROR(VLOOKUP(D60,Parameter!$C$4:$D$10,2,FALSE),""))</f>
        <v/>
      </c>
      <c r="H60" s="35">
        <f>IF(OR(E60="",F60="",G60=""),"",E60*F60*G60)</f>
        <v/>
      </c>
      <c r="I60" s="12" t="n"/>
      <c r="J60" s="12" t="n"/>
      <c r="K60" s="12" t="n"/>
      <c r="L60" s="15" t="n"/>
      <c r="M60" s="20">
        <f>IF(A60="","",IF(B60="","Prüfen: Objekt-ID",IF(C60="","Prüfen: Bereich",IF(D60="","Prüfen: Raumart",IF(G60="","Prüfen: Raumart",IF(OR(E60="",E60&lt;=0),"Prüfen: Fläche",IF(OR(F60="",F60&lt;=0),"Prüfen: Intervall",IF(I60="","Prüfen: Zugang",IF(K60="","Prüfen: Zuständigkeit",IF(L60="","Prüfen: Status",IFERROR(IF(VLOOKUP(B60,Objekte!$A$3:$H$102,8,FALSE)="","Prüfen: Objektstatus",IF(AND(L60="Aktiv",VLOOKUP(B60,Objekte!$A$3:$H$102,8,FALSE)&lt;&gt;"Aktiv"),"Prüfen: Objektstatus","OK")),"Prüfen: Objekt-ID")))))))))))</f>
        <v/>
      </c>
    </row>
    <row r="61">
      <c r="A61" s="12" t="n"/>
      <c r="B61" s="12" t="n"/>
      <c r="C61" s="12" t="n"/>
      <c r="D61" s="12" t="n"/>
      <c r="E61" s="36" t="n"/>
      <c r="F61" s="22" t="n"/>
      <c r="G61" s="23">
        <f>IF(D61="","",IFERROR(VLOOKUP(D61,Parameter!$C$4:$D$10,2,FALSE),""))</f>
        <v/>
      </c>
      <c r="H61" s="34">
        <f>IF(OR(E61="",F61="",G61=""),"",E61*F61*G61)</f>
        <v/>
      </c>
      <c r="I61" s="12" t="n"/>
      <c r="J61" s="12" t="n"/>
      <c r="K61" s="12" t="n"/>
      <c r="L61" s="15" t="n"/>
      <c r="M61" s="18">
        <f>IF(A61="","",IF(B61="","Prüfen: Objekt-ID",IF(C61="","Prüfen: Bereich",IF(D61="","Prüfen: Raumart",IF(G61="","Prüfen: Raumart",IF(OR(E61="",E61&lt;=0),"Prüfen: Fläche",IF(OR(F61="",F61&lt;=0),"Prüfen: Intervall",IF(I61="","Prüfen: Zugang",IF(K61="","Prüfen: Zuständigkeit",IF(L61="","Prüfen: Status",IFERROR(IF(VLOOKUP(B61,Objekte!$A$3:$H$102,8,FALSE)="","Prüfen: Objektstatus",IF(AND(L61="Aktiv",VLOOKUP(B61,Objekte!$A$3:$H$102,8,FALSE)&lt;&gt;"Aktiv"),"Prüfen: Objektstatus","OK")),"Prüfen: Objekt-ID")))))))))))</f>
        <v/>
      </c>
    </row>
    <row r="62">
      <c r="A62" s="12" t="n"/>
      <c r="B62" s="12" t="n"/>
      <c r="C62" s="12" t="n"/>
      <c r="D62" s="12" t="n"/>
      <c r="E62" s="36" t="n"/>
      <c r="F62" s="22" t="n"/>
      <c r="G62" s="24">
        <f>IF(D62="","",IFERROR(VLOOKUP(D62,Parameter!$C$4:$D$10,2,FALSE),""))</f>
        <v/>
      </c>
      <c r="H62" s="35">
        <f>IF(OR(E62="",F62="",G62=""),"",E62*F62*G62)</f>
        <v/>
      </c>
      <c r="I62" s="12" t="n"/>
      <c r="J62" s="12" t="n"/>
      <c r="K62" s="12" t="n"/>
      <c r="L62" s="15" t="n"/>
      <c r="M62" s="20">
        <f>IF(A62="","",IF(B62="","Prüfen: Objekt-ID",IF(C62="","Prüfen: Bereich",IF(D62="","Prüfen: Raumart",IF(G62="","Prüfen: Raumart",IF(OR(E62="",E62&lt;=0),"Prüfen: Fläche",IF(OR(F62="",F62&lt;=0),"Prüfen: Intervall",IF(I62="","Prüfen: Zugang",IF(K62="","Prüfen: Zuständigkeit",IF(L62="","Prüfen: Status",IFERROR(IF(VLOOKUP(B62,Objekte!$A$3:$H$102,8,FALSE)="","Prüfen: Objektstatus",IF(AND(L62="Aktiv",VLOOKUP(B62,Objekte!$A$3:$H$102,8,FALSE)&lt;&gt;"Aktiv"),"Prüfen: Objektstatus","OK")),"Prüfen: Objekt-ID")))))))))))</f>
        <v/>
      </c>
    </row>
    <row r="63">
      <c r="A63" s="12" t="n"/>
      <c r="B63" s="12" t="n"/>
      <c r="C63" s="12" t="n"/>
      <c r="D63" s="12" t="n"/>
      <c r="E63" s="36" t="n"/>
      <c r="F63" s="22" t="n"/>
      <c r="G63" s="23">
        <f>IF(D63="","",IFERROR(VLOOKUP(D63,Parameter!$C$4:$D$10,2,FALSE),""))</f>
        <v/>
      </c>
      <c r="H63" s="34">
        <f>IF(OR(E63="",F63="",G63=""),"",E63*F63*G63)</f>
        <v/>
      </c>
      <c r="I63" s="12" t="n"/>
      <c r="J63" s="12" t="n"/>
      <c r="K63" s="12" t="n"/>
      <c r="L63" s="15" t="n"/>
      <c r="M63" s="18">
        <f>IF(A63="","",IF(B63="","Prüfen: Objekt-ID",IF(C63="","Prüfen: Bereich",IF(D63="","Prüfen: Raumart",IF(G63="","Prüfen: Raumart",IF(OR(E63="",E63&lt;=0),"Prüfen: Fläche",IF(OR(F63="",F63&lt;=0),"Prüfen: Intervall",IF(I63="","Prüfen: Zugang",IF(K63="","Prüfen: Zuständigkeit",IF(L63="","Prüfen: Status",IFERROR(IF(VLOOKUP(B63,Objekte!$A$3:$H$102,8,FALSE)="","Prüfen: Objektstatus",IF(AND(L63="Aktiv",VLOOKUP(B63,Objekte!$A$3:$H$102,8,FALSE)&lt;&gt;"Aktiv"),"Prüfen: Objektstatus","OK")),"Prüfen: Objekt-ID")))))))))))</f>
        <v/>
      </c>
    </row>
    <row r="64">
      <c r="A64" s="12" t="n"/>
      <c r="B64" s="12" t="n"/>
      <c r="C64" s="12" t="n"/>
      <c r="D64" s="12" t="n"/>
      <c r="E64" s="36" t="n"/>
      <c r="F64" s="22" t="n"/>
      <c r="G64" s="24">
        <f>IF(D64="","",IFERROR(VLOOKUP(D64,Parameter!$C$4:$D$10,2,FALSE),""))</f>
        <v/>
      </c>
      <c r="H64" s="35">
        <f>IF(OR(E64="",F64="",G64=""),"",E64*F64*G64)</f>
        <v/>
      </c>
      <c r="I64" s="12" t="n"/>
      <c r="J64" s="12" t="n"/>
      <c r="K64" s="12" t="n"/>
      <c r="L64" s="15" t="n"/>
      <c r="M64" s="20">
        <f>IF(A64="","",IF(B64="","Prüfen: Objekt-ID",IF(C64="","Prüfen: Bereich",IF(D64="","Prüfen: Raumart",IF(G64="","Prüfen: Raumart",IF(OR(E64="",E64&lt;=0),"Prüfen: Fläche",IF(OR(F64="",F64&lt;=0),"Prüfen: Intervall",IF(I64="","Prüfen: Zugang",IF(K64="","Prüfen: Zuständigkeit",IF(L64="","Prüfen: Status",IFERROR(IF(VLOOKUP(B64,Objekte!$A$3:$H$102,8,FALSE)="","Prüfen: Objektstatus",IF(AND(L64="Aktiv",VLOOKUP(B64,Objekte!$A$3:$H$102,8,FALSE)&lt;&gt;"Aktiv"),"Prüfen: Objektstatus","OK")),"Prüfen: Objekt-ID")))))))))))</f>
        <v/>
      </c>
    </row>
    <row r="65">
      <c r="A65" s="12" t="n"/>
      <c r="B65" s="12" t="n"/>
      <c r="C65" s="12" t="n"/>
      <c r="D65" s="12" t="n"/>
      <c r="E65" s="36" t="n"/>
      <c r="F65" s="22" t="n"/>
      <c r="G65" s="23">
        <f>IF(D65="","",IFERROR(VLOOKUP(D65,Parameter!$C$4:$D$10,2,FALSE),""))</f>
        <v/>
      </c>
      <c r="H65" s="34">
        <f>IF(OR(E65="",F65="",G65=""),"",E65*F65*G65)</f>
        <v/>
      </c>
      <c r="I65" s="12" t="n"/>
      <c r="J65" s="12" t="n"/>
      <c r="K65" s="12" t="n"/>
      <c r="L65" s="15" t="n"/>
      <c r="M65" s="18">
        <f>IF(A65="","",IF(B65="","Prüfen: Objekt-ID",IF(C65="","Prüfen: Bereich",IF(D65="","Prüfen: Raumart",IF(G65="","Prüfen: Raumart",IF(OR(E65="",E65&lt;=0),"Prüfen: Fläche",IF(OR(F65="",F65&lt;=0),"Prüfen: Intervall",IF(I65="","Prüfen: Zugang",IF(K65="","Prüfen: Zuständigkeit",IF(L65="","Prüfen: Status",IFERROR(IF(VLOOKUP(B65,Objekte!$A$3:$H$102,8,FALSE)="","Prüfen: Objektstatus",IF(AND(L65="Aktiv",VLOOKUP(B65,Objekte!$A$3:$H$102,8,FALSE)&lt;&gt;"Aktiv"),"Prüfen: Objektstatus","OK")),"Prüfen: Objekt-ID")))))))))))</f>
        <v/>
      </c>
    </row>
    <row r="66">
      <c r="A66" s="12" t="n"/>
      <c r="B66" s="12" t="n"/>
      <c r="C66" s="12" t="n"/>
      <c r="D66" s="12" t="n"/>
      <c r="E66" s="36" t="n"/>
      <c r="F66" s="22" t="n"/>
      <c r="G66" s="24">
        <f>IF(D66="","",IFERROR(VLOOKUP(D66,Parameter!$C$4:$D$10,2,FALSE),""))</f>
        <v/>
      </c>
      <c r="H66" s="35">
        <f>IF(OR(E66="",F66="",G66=""),"",E66*F66*G66)</f>
        <v/>
      </c>
      <c r="I66" s="12" t="n"/>
      <c r="J66" s="12" t="n"/>
      <c r="K66" s="12" t="n"/>
      <c r="L66" s="15" t="n"/>
      <c r="M66" s="20">
        <f>IF(A66="","",IF(B66="","Prüfen: Objekt-ID",IF(C66="","Prüfen: Bereich",IF(D66="","Prüfen: Raumart",IF(G66="","Prüfen: Raumart",IF(OR(E66="",E66&lt;=0),"Prüfen: Fläche",IF(OR(F66="",F66&lt;=0),"Prüfen: Intervall",IF(I66="","Prüfen: Zugang",IF(K66="","Prüfen: Zuständigkeit",IF(L66="","Prüfen: Status",IFERROR(IF(VLOOKUP(B66,Objekte!$A$3:$H$102,8,FALSE)="","Prüfen: Objektstatus",IF(AND(L66="Aktiv",VLOOKUP(B66,Objekte!$A$3:$H$102,8,FALSE)&lt;&gt;"Aktiv"),"Prüfen: Objektstatus","OK")),"Prüfen: Objekt-ID")))))))))))</f>
        <v/>
      </c>
    </row>
    <row r="67">
      <c r="A67" s="12" t="n"/>
      <c r="B67" s="12" t="n"/>
      <c r="C67" s="12" t="n"/>
      <c r="D67" s="12" t="n"/>
      <c r="E67" s="36" t="n"/>
      <c r="F67" s="22" t="n"/>
      <c r="G67" s="23">
        <f>IF(D67="","",IFERROR(VLOOKUP(D67,Parameter!$C$4:$D$10,2,FALSE),""))</f>
        <v/>
      </c>
      <c r="H67" s="34">
        <f>IF(OR(E67="",F67="",G67=""),"",E67*F67*G67)</f>
        <v/>
      </c>
      <c r="I67" s="12" t="n"/>
      <c r="J67" s="12" t="n"/>
      <c r="K67" s="12" t="n"/>
      <c r="L67" s="15" t="n"/>
      <c r="M67" s="18">
        <f>IF(A67="","",IF(B67="","Prüfen: Objekt-ID",IF(C67="","Prüfen: Bereich",IF(D67="","Prüfen: Raumart",IF(G67="","Prüfen: Raumart",IF(OR(E67="",E67&lt;=0),"Prüfen: Fläche",IF(OR(F67="",F67&lt;=0),"Prüfen: Intervall",IF(I67="","Prüfen: Zugang",IF(K67="","Prüfen: Zuständigkeit",IF(L67="","Prüfen: Status",IFERROR(IF(VLOOKUP(B67,Objekte!$A$3:$H$102,8,FALSE)="","Prüfen: Objektstatus",IF(AND(L67="Aktiv",VLOOKUP(B67,Objekte!$A$3:$H$102,8,FALSE)&lt;&gt;"Aktiv"),"Prüfen: Objektstatus","OK")),"Prüfen: Objekt-ID")))))))))))</f>
        <v/>
      </c>
    </row>
    <row r="68">
      <c r="A68" s="12" t="n"/>
      <c r="B68" s="12" t="n"/>
      <c r="C68" s="12" t="n"/>
      <c r="D68" s="12" t="n"/>
      <c r="E68" s="36" t="n"/>
      <c r="F68" s="22" t="n"/>
      <c r="G68" s="24">
        <f>IF(D68="","",IFERROR(VLOOKUP(D68,Parameter!$C$4:$D$10,2,FALSE),""))</f>
        <v/>
      </c>
      <c r="H68" s="35">
        <f>IF(OR(E68="",F68="",G68=""),"",E68*F68*G68)</f>
        <v/>
      </c>
      <c r="I68" s="12" t="n"/>
      <c r="J68" s="12" t="n"/>
      <c r="K68" s="12" t="n"/>
      <c r="L68" s="15" t="n"/>
      <c r="M68" s="20">
        <f>IF(A68="","",IF(B68="","Prüfen: Objekt-ID",IF(C68="","Prüfen: Bereich",IF(D68="","Prüfen: Raumart",IF(G68="","Prüfen: Raumart",IF(OR(E68="",E68&lt;=0),"Prüfen: Fläche",IF(OR(F68="",F68&lt;=0),"Prüfen: Intervall",IF(I68="","Prüfen: Zugang",IF(K68="","Prüfen: Zuständigkeit",IF(L68="","Prüfen: Status",IFERROR(IF(VLOOKUP(B68,Objekte!$A$3:$H$102,8,FALSE)="","Prüfen: Objektstatus",IF(AND(L68="Aktiv",VLOOKUP(B68,Objekte!$A$3:$H$102,8,FALSE)&lt;&gt;"Aktiv"),"Prüfen: Objektstatus","OK")),"Prüfen: Objekt-ID")))))))))))</f>
        <v/>
      </c>
    </row>
    <row r="69">
      <c r="A69" s="12" t="n"/>
      <c r="B69" s="12" t="n"/>
      <c r="C69" s="12" t="n"/>
      <c r="D69" s="12" t="n"/>
      <c r="E69" s="36" t="n"/>
      <c r="F69" s="22" t="n"/>
      <c r="G69" s="23">
        <f>IF(D69="","",IFERROR(VLOOKUP(D69,Parameter!$C$4:$D$10,2,FALSE),""))</f>
        <v/>
      </c>
      <c r="H69" s="34">
        <f>IF(OR(E69="",F69="",G69=""),"",E69*F69*G69)</f>
        <v/>
      </c>
      <c r="I69" s="12" t="n"/>
      <c r="J69" s="12" t="n"/>
      <c r="K69" s="12" t="n"/>
      <c r="L69" s="15" t="n"/>
      <c r="M69" s="18">
        <f>IF(A69="","",IF(B69="","Prüfen: Objekt-ID",IF(C69="","Prüfen: Bereich",IF(D69="","Prüfen: Raumart",IF(G69="","Prüfen: Raumart",IF(OR(E69="",E69&lt;=0),"Prüfen: Fläche",IF(OR(F69="",F69&lt;=0),"Prüfen: Intervall",IF(I69="","Prüfen: Zugang",IF(K69="","Prüfen: Zuständigkeit",IF(L69="","Prüfen: Status",IFERROR(IF(VLOOKUP(B69,Objekte!$A$3:$H$102,8,FALSE)="","Prüfen: Objektstatus",IF(AND(L69="Aktiv",VLOOKUP(B69,Objekte!$A$3:$H$102,8,FALSE)&lt;&gt;"Aktiv"),"Prüfen: Objektstatus","OK")),"Prüfen: Objekt-ID")))))))))))</f>
        <v/>
      </c>
    </row>
    <row r="70">
      <c r="A70" s="12" t="n"/>
      <c r="B70" s="12" t="n"/>
      <c r="C70" s="12" t="n"/>
      <c r="D70" s="12" t="n"/>
      <c r="E70" s="36" t="n"/>
      <c r="F70" s="22" t="n"/>
      <c r="G70" s="24">
        <f>IF(D70="","",IFERROR(VLOOKUP(D70,Parameter!$C$4:$D$10,2,FALSE),""))</f>
        <v/>
      </c>
      <c r="H70" s="35">
        <f>IF(OR(E70="",F70="",G70=""),"",E70*F70*G70)</f>
        <v/>
      </c>
      <c r="I70" s="12" t="n"/>
      <c r="J70" s="12" t="n"/>
      <c r="K70" s="12" t="n"/>
      <c r="L70" s="15" t="n"/>
      <c r="M70" s="20">
        <f>IF(A70="","",IF(B70="","Prüfen: Objekt-ID",IF(C70="","Prüfen: Bereich",IF(D70="","Prüfen: Raumart",IF(G70="","Prüfen: Raumart",IF(OR(E70="",E70&lt;=0),"Prüfen: Fläche",IF(OR(F70="",F70&lt;=0),"Prüfen: Intervall",IF(I70="","Prüfen: Zugang",IF(K70="","Prüfen: Zuständigkeit",IF(L70="","Prüfen: Status",IFERROR(IF(VLOOKUP(B70,Objekte!$A$3:$H$102,8,FALSE)="","Prüfen: Objektstatus",IF(AND(L70="Aktiv",VLOOKUP(B70,Objekte!$A$3:$H$102,8,FALSE)&lt;&gt;"Aktiv"),"Prüfen: Objektstatus","OK")),"Prüfen: Objekt-ID")))))))))))</f>
        <v/>
      </c>
    </row>
    <row r="71">
      <c r="A71" s="12" t="n"/>
      <c r="B71" s="12" t="n"/>
      <c r="C71" s="12" t="n"/>
      <c r="D71" s="12" t="n"/>
      <c r="E71" s="36" t="n"/>
      <c r="F71" s="22" t="n"/>
      <c r="G71" s="23">
        <f>IF(D71="","",IFERROR(VLOOKUP(D71,Parameter!$C$4:$D$10,2,FALSE),""))</f>
        <v/>
      </c>
      <c r="H71" s="34">
        <f>IF(OR(E71="",F71="",G71=""),"",E71*F71*G71)</f>
        <v/>
      </c>
      <c r="I71" s="12" t="n"/>
      <c r="J71" s="12" t="n"/>
      <c r="K71" s="12" t="n"/>
      <c r="L71" s="15" t="n"/>
      <c r="M71" s="18">
        <f>IF(A71="","",IF(B71="","Prüfen: Objekt-ID",IF(C71="","Prüfen: Bereich",IF(D71="","Prüfen: Raumart",IF(G71="","Prüfen: Raumart",IF(OR(E71="",E71&lt;=0),"Prüfen: Fläche",IF(OR(F71="",F71&lt;=0),"Prüfen: Intervall",IF(I71="","Prüfen: Zugang",IF(K71="","Prüfen: Zuständigkeit",IF(L71="","Prüfen: Status",IFERROR(IF(VLOOKUP(B71,Objekte!$A$3:$H$102,8,FALSE)="","Prüfen: Objektstatus",IF(AND(L71="Aktiv",VLOOKUP(B71,Objekte!$A$3:$H$102,8,FALSE)&lt;&gt;"Aktiv"),"Prüfen: Objektstatus","OK")),"Prüfen: Objekt-ID")))))))))))</f>
        <v/>
      </c>
    </row>
    <row r="72">
      <c r="A72" s="12" t="n"/>
      <c r="B72" s="12" t="n"/>
      <c r="C72" s="12" t="n"/>
      <c r="D72" s="12" t="n"/>
      <c r="E72" s="36" t="n"/>
      <c r="F72" s="22" t="n"/>
      <c r="G72" s="24">
        <f>IF(D72="","",IFERROR(VLOOKUP(D72,Parameter!$C$4:$D$10,2,FALSE),""))</f>
        <v/>
      </c>
      <c r="H72" s="35">
        <f>IF(OR(E72="",F72="",G72=""),"",E72*F72*G72)</f>
        <v/>
      </c>
      <c r="I72" s="12" t="n"/>
      <c r="J72" s="12" t="n"/>
      <c r="K72" s="12" t="n"/>
      <c r="L72" s="15" t="n"/>
      <c r="M72" s="20">
        <f>IF(A72="","",IF(B72="","Prüfen: Objekt-ID",IF(C72="","Prüfen: Bereich",IF(D72="","Prüfen: Raumart",IF(G72="","Prüfen: Raumart",IF(OR(E72="",E72&lt;=0),"Prüfen: Fläche",IF(OR(F72="",F72&lt;=0),"Prüfen: Intervall",IF(I72="","Prüfen: Zugang",IF(K72="","Prüfen: Zuständigkeit",IF(L72="","Prüfen: Status",IFERROR(IF(VLOOKUP(B72,Objekte!$A$3:$H$102,8,FALSE)="","Prüfen: Objektstatus",IF(AND(L72="Aktiv",VLOOKUP(B72,Objekte!$A$3:$H$102,8,FALSE)&lt;&gt;"Aktiv"),"Prüfen: Objektstatus","OK")),"Prüfen: Objekt-ID")))))))))))</f>
        <v/>
      </c>
    </row>
    <row r="73">
      <c r="A73" s="12" t="n"/>
      <c r="B73" s="12" t="n"/>
      <c r="C73" s="12" t="n"/>
      <c r="D73" s="12" t="n"/>
      <c r="E73" s="36" t="n"/>
      <c r="F73" s="22" t="n"/>
      <c r="G73" s="23">
        <f>IF(D73="","",IFERROR(VLOOKUP(D73,Parameter!$C$4:$D$10,2,FALSE),""))</f>
        <v/>
      </c>
      <c r="H73" s="34">
        <f>IF(OR(E73="",F73="",G73=""),"",E73*F73*G73)</f>
        <v/>
      </c>
      <c r="I73" s="12" t="n"/>
      <c r="J73" s="12" t="n"/>
      <c r="K73" s="12" t="n"/>
      <c r="L73" s="15" t="n"/>
      <c r="M73" s="18">
        <f>IF(A73="","",IF(B73="","Prüfen: Objekt-ID",IF(C73="","Prüfen: Bereich",IF(D73="","Prüfen: Raumart",IF(G73="","Prüfen: Raumart",IF(OR(E73="",E73&lt;=0),"Prüfen: Fläche",IF(OR(F73="",F73&lt;=0),"Prüfen: Intervall",IF(I73="","Prüfen: Zugang",IF(K73="","Prüfen: Zuständigkeit",IF(L73="","Prüfen: Status",IFERROR(IF(VLOOKUP(B73,Objekte!$A$3:$H$102,8,FALSE)="","Prüfen: Objektstatus",IF(AND(L73="Aktiv",VLOOKUP(B73,Objekte!$A$3:$H$102,8,FALSE)&lt;&gt;"Aktiv"),"Prüfen: Objektstatus","OK")),"Prüfen: Objekt-ID")))))))))))</f>
        <v/>
      </c>
    </row>
    <row r="74">
      <c r="A74" s="12" t="n"/>
      <c r="B74" s="12" t="n"/>
      <c r="C74" s="12" t="n"/>
      <c r="D74" s="12" t="n"/>
      <c r="E74" s="36" t="n"/>
      <c r="F74" s="22" t="n"/>
      <c r="G74" s="24">
        <f>IF(D74="","",IFERROR(VLOOKUP(D74,Parameter!$C$4:$D$10,2,FALSE),""))</f>
        <v/>
      </c>
      <c r="H74" s="35">
        <f>IF(OR(E74="",F74="",G74=""),"",E74*F74*G74)</f>
        <v/>
      </c>
      <c r="I74" s="12" t="n"/>
      <c r="J74" s="12" t="n"/>
      <c r="K74" s="12" t="n"/>
      <c r="L74" s="15" t="n"/>
      <c r="M74" s="20">
        <f>IF(A74="","",IF(B74="","Prüfen: Objekt-ID",IF(C74="","Prüfen: Bereich",IF(D74="","Prüfen: Raumart",IF(G74="","Prüfen: Raumart",IF(OR(E74="",E74&lt;=0),"Prüfen: Fläche",IF(OR(F74="",F74&lt;=0),"Prüfen: Intervall",IF(I74="","Prüfen: Zugang",IF(K74="","Prüfen: Zuständigkeit",IF(L74="","Prüfen: Status",IFERROR(IF(VLOOKUP(B74,Objekte!$A$3:$H$102,8,FALSE)="","Prüfen: Objektstatus",IF(AND(L74="Aktiv",VLOOKUP(B74,Objekte!$A$3:$H$102,8,FALSE)&lt;&gt;"Aktiv"),"Prüfen: Objektstatus","OK")),"Prüfen: Objekt-ID")))))))))))</f>
        <v/>
      </c>
    </row>
    <row r="75">
      <c r="A75" s="12" t="n"/>
      <c r="B75" s="12" t="n"/>
      <c r="C75" s="12" t="n"/>
      <c r="D75" s="12" t="n"/>
      <c r="E75" s="36" t="n"/>
      <c r="F75" s="22" t="n"/>
      <c r="G75" s="23">
        <f>IF(D75="","",IFERROR(VLOOKUP(D75,Parameter!$C$4:$D$10,2,FALSE),""))</f>
        <v/>
      </c>
      <c r="H75" s="34">
        <f>IF(OR(E75="",F75="",G75=""),"",E75*F75*G75)</f>
        <v/>
      </c>
      <c r="I75" s="12" t="n"/>
      <c r="J75" s="12" t="n"/>
      <c r="K75" s="12" t="n"/>
      <c r="L75" s="15" t="n"/>
      <c r="M75" s="18">
        <f>IF(A75="","",IF(B75="","Prüfen: Objekt-ID",IF(C75="","Prüfen: Bereich",IF(D75="","Prüfen: Raumart",IF(G75="","Prüfen: Raumart",IF(OR(E75="",E75&lt;=0),"Prüfen: Fläche",IF(OR(F75="",F75&lt;=0),"Prüfen: Intervall",IF(I75="","Prüfen: Zugang",IF(K75="","Prüfen: Zuständigkeit",IF(L75="","Prüfen: Status",IFERROR(IF(VLOOKUP(B75,Objekte!$A$3:$H$102,8,FALSE)="","Prüfen: Objektstatus",IF(AND(L75="Aktiv",VLOOKUP(B75,Objekte!$A$3:$H$102,8,FALSE)&lt;&gt;"Aktiv"),"Prüfen: Objektstatus","OK")),"Prüfen: Objekt-ID")))))))))))</f>
        <v/>
      </c>
    </row>
    <row r="76">
      <c r="A76" s="12" t="n"/>
      <c r="B76" s="12" t="n"/>
      <c r="C76" s="12" t="n"/>
      <c r="D76" s="12" t="n"/>
      <c r="E76" s="36" t="n"/>
      <c r="F76" s="22" t="n"/>
      <c r="G76" s="24">
        <f>IF(D76="","",IFERROR(VLOOKUP(D76,Parameter!$C$4:$D$10,2,FALSE),""))</f>
        <v/>
      </c>
      <c r="H76" s="35">
        <f>IF(OR(E76="",F76="",G76=""),"",E76*F76*G76)</f>
        <v/>
      </c>
      <c r="I76" s="12" t="n"/>
      <c r="J76" s="12" t="n"/>
      <c r="K76" s="12" t="n"/>
      <c r="L76" s="15" t="n"/>
      <c r="M76" s="20">
        <f>IF(A76="","",IF(B76="","Prüfen: Objekt-ID",IF(C76="","Prüfen: Bereich",IF(D76="","Prüfen: Raumart",IF(G76="","Prüfen: Raumart",IF(OR(E76="",E76&lt;=0),"Prüfen: Fläche",IF(OR(F76="",F76&lt;=0),"Prüfen: Intervall",IF(I76="","Prüfen: Zugang",IF(K76="","Prüfen: Zuständigkeit",IF(L76="","Prüfen: Status",IFERROR(IF(VLOOKUP(B76,Objekte!$A$3:$H$102,8,FALSE)="","Prüfen: Objektstatus",IF(AND(L76="Aktiv",VLOOKUP(B76,Objekte!$A$3:$H$102,8,FALSE)&lt;&gt;"Aktiv"),"Prüfen: Objektstatus","OK")),"Prüfen: Objekt-ID")))))))))))</f>
        <v/>
      </c>
    </row>
    <row r="77">
      <c r="A77" s="12" t="n"/>
      <c r="B77" s="12" t="n"/>
      <c r="C77" s="12" t="n"/>
      <c r="D77" s="12" t="n"/>
      <c r="E77" s="36" t="n"/>
      <c r="F77" s="22" t="n"/>
      <c r="G77" s="23">
        <f>IF(D77="","",IFERROR(VLOOKUP(D77,Parameter!$C$4:$D$10,2,FALSE),""))</f>
        <v/>
      </c>
      <c r="H77" s="34">
        <f>IF(OR(E77="",F77="",G77=""),"",E77*F77*G77)</f>
        <v/>
      </c>
      <c r="I77" s="12" t="n"/>
      <c r="J77" s="12" t="n"/>
      <c r="K77" s="12" t="n"/>
      <c r="L77" s="15" t="n"/>
      <c r="M77" s="18">
        <f>IF(A77="","",IF(B77="","Prüfen: Objekt-ID",IF(C77="","Prüfen: Bereich",IF(D77="","Prüfen: Raumart",IF(G77="","Prüfen: Raumart",IF(OR(E77="",E77&lt;=0),"Prüfen: Fläche",IF(OR(F77="",F77&lt;=0),"Prüfen: Intervall",IF(I77="","Prüfen: Zugang",IF(K77="","Prüfen: Zuständigkeit",IF(L77="","Prüfen: Status",IFERROR(IF(VLOOKUP(B77,Objekte!$A$3:$H$102,8,FALSE)="","Prüfen: Objektstatus",IF(AND(L77="Aktiv",VLOOKUP(B77,Objekte!$A$3:$H$102,8,FALSE)&lt;&gt;"Aktiv"),"Prüfen: Objektstatus","OK")),"Prüfen: Objekt-ID")))))))))))</f>
        <v/>
      </c>
    </row>
    <row r="78">
      <c r="A78" s="12" t="n"/>
      <c r="B78" s="12" t="n"/>
      <c r="C78" s="12" t="n"/>
      <c r="D78" s="12" t="n"/>
      <c r="E78" s="36" t="n"/>
      <c r="F78" s="22" t="n"/>
      <c r="G78" s="24">
        <f>IF(D78="","",IFERROR(VLOOKUP(D78,Parameter!$C$4:$D$10,2,FALSE),""))</f>
        <v/>
      </c>
      <c r="H78" s="35">
        <f>IF(OR(E78="",F78="",G78=""),"",E78*F78*G78)</f>
        <v/>
      </c>
      <c r="I78" s="12" t="n"/>
      <c r="J78" s="12" t="n"/>
      <c r="K78" s="12" t="n"/>
      <c r="L78" s="15" t="n"/>
      <c r="M78" s="20">
        <f>IF(A78="","",IF(B78="","Prüfen: Objekt-ID",IF(C78="","Prüfen: Bereich",IF(D78="","Prüfen: Raumart",IF(G78="","Prüfen: Raumart",IF(OR(E78="",E78&lt;=0),"Prüfen: Fläche",IF(OR(F78="",F78&lt;=0),"Prüfen: Intervall",IF(I78="","Prüfen: Zugang",IF(K78="","Prüfen: Zuständigkeit",IF(L78="","Prüfen: Status",IFERROR(IF(VLOOKUP(B78,Objekte!$A$3:$H$102,8,FALSE)="","Prüfen: Objektstatus",IF(AND(L78="Aktiv",VLOOKUP(B78,Objekte!$A$3:$H$102,8,FALSE)&lt;&gt;"Aktiv"),"Prüfen: Objektstatus","OK")),"Prüfen: Objekt-ID")))))))))))</f>
        <v/>
      </c>
    </row>
    <row r="79">
      <c r="A79" s="12" t="n"/>
      <c r="B79" s="12" t="n"/>
      <c r="C79" s="12" t="n"/>
      <c r="D79" s="12" t="n"/>
      <c r="E79" s="36" t="n"/>
      <c r="F79" s="22" t="n"/>
      <c r="G79" s="23">
        <f>IF(D79="","",IFERROR(VLOOKUP(D79,Parameter!$C$4:$D$10,2,FALSE),""))</f>
        <v/>
      </c>
      <c r="H79" s="34">
        <f>IF(OR(E79="",F79="",G79=""),"",E79*F79*G79)</f>
        <v/>
      </c>
      <c r="I79" s="12" t="n"/>
      <c r="J79" s="12" t="n"/>
      <c r="K79" s="12" t="n"/>
      <c r="L79" s="15" t="n"/>
      <c r="M79" s="18">
        <f>IF(A79="","",IF(B79="","Prüfen: Objekt-ID",IF(C79="","Prüfen: Bereich",IF(D79="","Prüfen: Raumart",IF(G79="","Prüfen: Raumart",IF(OR(E79="",E79&lt;=0),"Prüfen: Fläche",IF(OR(F79="",F79&lt;=0),"Prüfen: Intervall",IF(I79="","Prüfen: Zugang",IF(K79="","Prüfen: Zuständigkeit",IF(L79="","Prüfen: Status",IFERROR(IF(VLOOKUP(B79,Objekte!$A$3:$H$102,8,FALSE)="","Prüfen: Objektstatus",IF(AND(L79="Aktiv",VLOOKUP(B79,Objekte!$A$3:$H$102,8,FALSE)&lt;&gt;"Aktiv"),"Prüfen: Objektstatus","OK")),"Prüfen: Objekt-ID")))))))))))</f>
        <v/>
      </c>
    </row>
    <row r="80">
      <c r="A80" s="12" t="n"/>
      <c r="B80" s="12" t="n"/>
      <c r="C80" s="12" t="n"/>
      <c r="D80" s="12" t="n"/>
      <c r="E80" s="36" t="n"/>
      <c r="F80" s="22" t="n"/>
      <c r="G80" s="24">
        <f>IF(D80="","",IFERROR(VLOOKUP(D80,Parameter!$C$4:$D$10,2,FALSE),""))</f>
        <v/>
      </c>
      <c r="H80" s="35">
        <f>IF(OR(E80="",F80="",G80=""),"",E80*F80*G80)</f>
        <v/>
      </c>
      <c r="I80" s="12" t="n"/>
      <c r="J80" s="12" t="n"/>
      <c r="K80" s="12" t="n"/>
      <c r="L80" s="15" t="n"/>
      <c r="M80" s="20">
        <f>IF(A80="","",IF(B80="","Prüfen: Objekt-ID",IF(C80="","Prüfen: Bereich",IF(D80="","Prüfen: Raumart",IF(G80="","Prüfen: Raumart",IF(OR(E80="",E80&lt;=0),"Prüfen: Fläche",IF(OR(F80="",F80&lt;=0),"Prüfen: Intervall",IF(I80="","Prüfen: Zugang",IF(K80="","Prüfen: Zuständigkeit",IF(L80="","Prüfen: Status",IFERROR(IF(VLOOKUP(B80,Objekte!$A$3:$H$102,8,FALSE)="","Prüfen: Objektstatus",IF(AND(L80="Aktiv",VLOOKUP(B80,Objekte!$A$3:$H$102,8,FALSE)&lt;&gt;"Aktiv"),"Prüfen: Objektstatus","OK")),"Prüfen: Objekt-ID")))))))))))</f>
        <v/>
      </c>
    </row>
    <row r="81">
      <c r="A81" s="12" t="n"/>
      <c r="B81" s="12" t="n"/>
      <c r="C81" s="12" t="n"/>
      <c r="D81" s="12" t="n"/>
      <c r="E81" s="36" t="n"/>
      <c r="F81" s="22" t="n"/>
      <c r="G81" s="23">
        <f>IF(D81="","",IFERROR(VLOOKUP(D81,Parameter!$C$4:$D$10,2,FALSE),""))</f>
        <v/>
      </c>
      <c r="H81" s="34">
        <f>IF(OR(E81="",F81="",G81=""),"",E81*F81*G81)</f>
        <v/>
      </c>
      <c r="I81" s="12" t="n"/>
      <c r="J81" s="12" t="n"/>
      <c r="K81" s="12" t="n"/>
      <c r="L81" s="15" t="n"/>
      <c r="M81" s="18">
        <f>IF(A81="","",IF(B81="","Prüfen: Objekt-ID",IF(C81="","Prüfen: Bereich",IF(D81="","Prüfen: Raumart",IF(G81="","Prüfen: Raumart",IF(OR(E81="",E81&lt;=0),"Prüfen: Fläche",IF(OR(F81="",F81&lt;=0),"Prüfen: Intervall",IF(I81="","Prüfen: Zugang",IF(K81="","Prüfen: Zuständigkeit",IF(L81="","Prüfen: Status",IFERROR(IF(VLOOKUP(B81,Objekte!$A$3:$H$102,8,FALSE)="","Prüfen: Objektstatus",IF(AND(L81="Aktiv",VLOOKUP(B81,Objekte!$A$3:$H$102,8,FALSE)&lt;&gt;"Aktiv"),"Prüfen: Objektstatus","OK")),"Prüfen: Objekt-ID")))))))))))</f>
        <v/>
      </c>
    </row>
    <row r="82">
      <c r="A82" s="12" t="n"/>
      <c r="B82" s="12" t="n"/>
      <c r="C82" s="12" t="n"/>
      <c r="D82" s="12" t="n"/>
      <c r="E82" s="36" t="n"/>
      <c r="F82" s="22" t="n"/>
      <c r="G82" s="24">
        <f>IF(D82="","",IFERROR(VLOOKUP(D82,Parameter!$C$4:$D$10,2,FALSE),""))</f>
        <v/>
      </c>
      <c r="H82" s="35">
        <f>IF(OR(E82="",F82="",G82=""),"",E82*F82*G82)</f>
        <v/>
      </c>
      <c r="I82" s="12" t="n"/>
      <c r="J82" s="12" t="n"/>
      <c r="K82" s="12" t="n"/>
      <c r="L82" s="15" t="n"/>
      <c r="M82" s="20">
        <f>IF(A82="","",IF(B82="","Prüfen: Objekt-ID",IF(C82="","Prüfen: Bereich",IF(D82="","Prüfen: Raumart",IF(G82="","Prüfen: Raumart",IF(OR(E82="",E82&lt;=0),"Prüfen: Fläche",IF(OR(F82="",F82&lt;=0),"Prüfen: Intervall",IF(I82="","Prüfen: Zugang",IF(K82="","Prüfen: Zuständigkeit",IF(L82="","Prüfen: Status",IFERROR(IF(VLOOKUP(B82,Objekte!$A$3:$H$102,8,FALSE)="","Prüfen: Objektstatus",IF(AND(L82="Aktiv",VLOOKUP(B82,Objekte!$A$3:$H$102,8,FALSE)&lt;&gt;"Aktiv"),"Prüfen: Objektstatus","OK")),"Prüfen: Objekt-ID")))))))))))</f>
        <v/>
      </c>
    </row>
    <row r="83">
      <c r="A83" s="12" t="n"/>
      <c r="B83" s="12" t="n"/>
      <c r="C83" s="12" t="n"/>
      <c r="D83" s="12" t="n"/>
      <c r="E83" s="36" t="n"/>
      <c r="F83" s="22" t="n"/>
      <c r="G83" s="23">
        <f>IF(D83="","",IFERROR(VLOOKUP(D83,Parameter!$C$4:$D$10,2,FALSE),""))</f>
        <v/>
      </c>
      <c r="H83" s="34">
        <f>IF(OR(E83="",F83="",G83=""),"",E83*F83*G83)</f>
        <v/>
      </c>
      <c r="I83" s="12" t="n"/>
      <c r="J83" s="12" t="n"/>
      <c r="K83" s="12" t="n"/>
      <c r="L83" s="15" t="n"/>
      <c r="M83" s="18">
        <f>IF(A83="","",IF(B83="","Prüfen: Objekt-ID",IF(C83="","Prüfen: Bereich",IF(D83="","Prüfen: Raumart",IF(G83="","Prüfen: Raumart",IF(OR(E83="",E83&lt;=0),"Prüfen: Fläche",IF(OR(F83="",F83&lt;=0),"Prüfen: Intervall",IF(I83="","Prüfen: Zugang",IF(K83="","Prüfen: Zuständigkeit",IF(L83="","Prüfen: Status",IFERROR(IF(VLOOKUP(B83,Objekte!$A$3:$H$102,8,FALSE)="","Prüfen: Objektstatus",IF(AND(L83="Aktiv",VLOOKUP(B83,Objekte!$A$3:$H$102,8,FALSE)&lt;&gt;"Aktiv"),"Prüfen: Objektstatus","OK")),"Prüfen: Objekt-ID")))))))))))</f>
        <v/>
      </c>
    </row>
    <row r="84">
      <c r="A84" s="12" t="n"/>
      <c r="B84" s="12" t="n"/>
      <c r="C84" s="12" t="n"/>
      <c r="D84" s="12" t="n"/>
      <c r="E84" s="36" t="n"/>
      <c r="F84" s="22" t="n"/>
      <c r="G84" s="24">
        <f>IF(D84="","",IFERROR(VLOOKUP(D84,Parameter!$C$4:$D$10,2,FALSE),""))</f>
        <v/>
      </c>
      <c r="H84" s="35">
        <f>IF(OR(E84="",F84="",G84=""),"",E84*F84*G84)</f>
        <v/>
      </c>
      <c r="I84" s="12" t="n"/>
      <c r="J84" s="12" t="n"/>
      <c r="K84" s="12" t="n"/>
      <c r="L84" s="15" t="n"/>
      <c r="M84" s="20">
        <f>IF(A84="","",IF(B84="","Prüfen: Objekt-ID",IF(C84="","Prüfen: Bereich",IF(D84="","Prüfen: Raumart",IF(G84="","Prüfen: Raumart",IF(OR(E84="",E84&lt;=0),"Prüfen: Fläche",IF(OR(F84="",F84&lt;=0),"Prüfen: Intervall",IF(I84="","Prüfen: Zugang",IF(K84="","Prüfen: Zuständigkeit",IF(L84="","Prüfen: Status",IFERROR(IF(VLOOKUP(B84,Objekte!$A$3:$H$102,8,FALSE)="","Prüfen: Objektstatus",IF(AND(L84="Aktiv",VLOOKUP(B84,Objekte!$A$3:$H$102,8,FALSE)&lt;&gt;"Aktiv"),"Prüfen: Objektstatus","OK")),"Prüfen: Objekt-ID")))))))))))</f>
        <v/>
      </c>
    </row>
    <row r="85">
      <c r="A85" s="12" t="n"/>
      <c r="B85" s="12" t="n"/>
      <c r="C85" s="12" t="n"/>
      <c r="D85" s="12" t="n"/>
      <c r="E85" s="36" t="n"/>
      <c r="F85" s="22" t="n"/>
      <c r="G85" s="23">
        <f>IF(D85="","",IFERROR(VLOOKUP(D85,Parameter!$C$4:$D$10,2,FALSE),""))</f>
        <v/>
      </c>
      <c r="H85" s="34">
        <f>IF(OR(E85="",F85="",G85=""),"",E85*F85*G85)</f>
        <v/>
      </c>
      <c r="I85" s="12" t="n"/>
      <c r="J85" s="12" t="n"/>
      <c r="K85" s="12" t="n"/>
      <c r="L85" s="15" t="n"/>
      <c r="M85" s="18">
        <f>IF(A85="","",IF(B85="","Prüfen: Objekt-ID",IF(C85="","Prüfen: Bereich",IF(D85="","Prüfen: Raumart",IF(G85="","Prüfen: Raumart",IF(OR(E85="",E85&lt;=0),"Prüfen: Fläche",IF(OR(F85="",F85&lt;=0),"Prüfen: Intervall",IF(I85="","Prüfen: Zugang",IF(K85="","Prüfen: Zuständigkeit",IF(L85="","Prüfen: Status",IFERROR(IF(VLOOKUP(B85,Objekte!$A$3:$H$102,8,FALSE)="","Prüfen: Objektstatus",IF(AND(L85="Aktiv",VLOOKUP(B85,Objekte!$A$3:$H$102,8,FALSE)&lt;&gt;"Aktiv"),"Prüfen: Objektstatus","OK")),"Prüfen: Objekt-ID")))))))))))</f>
        <v/>
      </c>
    </row>
    <row r="86">
      <c r="A86" s="12" t="n"/>
      <c r="B86" s="12" t="n"/>
      <c r="C86" s="12" t="n"/>
      <c r="D86" s="12" t="n"/>
      <c r="E86" s="36" t="n"/>
      <c r="F86" s="22" t="n"/>
      <c r="G86" s="24">
        <f>IF(D86="","",IFERROR(VLOOKUP(D86,Parameter!$C$4:$D$10,2,FALSE),""))</f>
        <v/>
      </c>
      <c r="H86" s="35">
        <f>IF(OR(E86="",F86="",G86=""),"",E86*F86*G86)</f>
        <v/>
      </c>
      <c r="I86" s="12" t="n"/>
      <c r="J86" s="12" t="n"/>
      <c r="K86" s="12" t="n"/>
      <c r="L86" s="15" t="n"/>
      <c r="M86" s="20">
        <f>IF(A86="","",IF(B86="","Prüfen: Objekt-ID",IF(C86="","Prüfen: Bereich",IF(D86="","Prüfen: Raumart",IF(G86="","Prüfen: Raumart",IF(OR(E86="",E86&lt;=0),"Prüfen: Fläche",IF(OR(F86="",F86&lt;=0),"Prüfen: Intervall",IF(I86="","Prüfen: Zugang",IF(K86="","Prüfen: Zuständigkeit",IF(L86="","Prüfen: Status",IFERROR(IF(VLOOKUP(B86,Objekte!$A$3:$H$102,8,FALSE)="","Prüfen: Objektstatus",IF(AND(L86="Aktiv",VLOOKUP(B86,Objekte!$A$3:$H$102,8,FALSE)&lt;&gt;"Aktiv"),"Prüfen: Objektstatus","OK")),"Prüfen: Objekt-ID")))))))))))</f>
        <v/>
      </c>
    </row>
    <row r="87">
      <c r="A87" s="12" t="n"/>
      <c r="B87" s="12" t="n"/>
      <c r="C87" s="12" t="n"/>
      <c r="D87" s="12" t="n"/>
      <c r="E87" s="36" t="n"/>
      <c r="F87" s="22" t="n"/>
      <c r="G87" s="23">
        <f>IF(D87="","",IFERROR(VLOOKUP(D87,Parameter!$C$4:$D$10,2,FALSE),""))</f>
        <v/>
      </c>
      <c r="H87" s="34">
        <f>IF(OR(E87="",F87="",G87=""),"",E87*F87*G87)</f>
        <v/>
      </c>
      <c r="I87" s="12" t="n"/>
      <c r="J87" s="12" t="n"/>
      <c r="K87" s="12" t="n"/>
      <c r="L87" s="15" t="n"/>
      <c r="M87" s="18">
        <f>IF(A87="","",IF(B87="","Prüfen: Objekt-ID",IF(C87="","Prüfen: Bereich",IF(D87="","Prüfen: Raumart",IF(G87="","Prüfen: Raumart",IF(OR(E87="",E87&lt;=0),"Prüfen: Fläche",IF(OR(F87="",F87&lt;=0),"Prüfen: Intervall",IF(I87="","Prüfen: Zugang",IF(K87="","Prüfen: Zuständigkeit",IF(L87="","Prüfen: Status",IFERROR(IF(VLOOKUP(B87,Objekte!$A$3:$H$102,8,FALSE)="","Prüfen: Objektstatus",IF(AND(L87="Aktiv",VLOOKUP(B87,Objekte!$A$3:$H$102,8,FALSE)&lt;&gt;"Aktiv"),"Prüfen: Objektstatus","OK")),"Prüfen: Objekt-ID")))))))))))</f>
        <v/>
      </c>
    </row>
    <row r="88">
      <c r="A88" s="12" t="n"/>
      <c r="B88" s="12" t="n"/>
      <c r="C88" s="12" t="n"/>
      <c r="D88" s="12" t="n"/>
      <c r="E88" s="36" t="n"/>
      <c r="F88" s="22" t="n"/>
      <c r="G88" s="24">
        <f>IF(D88="","",IFERROR(VLOOKUP(D88,Parameter!$C$4:$D$10,2,FALSE),""))</f>
        <v/>
      </c>
      <c r="H88" s="35">
        <f>IF(OR(E88="",F88="",G88=""),"",E88*F88*G88)</f>
        <v/>
      </c>
      <c r="I88" s="12" t="n"/>
      <c r="J88" s="12" t="n"/>
      <c r="K88" s="12" t="n"/>
      <c r="L88" s="15" t="n"/>
      <c r="M88" s="20">
        <f>IF(A88="","",IF(B88="","Prüfen: Objekt-ID",IF(C88="","Prüfen: Bereich",IF(D88="","Prüfen: Raumart",IF(G88="","Prüfen: Raumart",IF(OR(E88="",E88&lt;=0),"Prüfen: Fläche",IF(OR(F88="",F88&lt;=0),"Prüfen: Intervall",IF(I88="","Prüfen: Zugang",IF(K88="","Prüfen: Zuständigkeit",IF(L88="","Prüfen: Status",IFERROR(IF(VLOOKUP(B88,Objekte!$A$3:$H$102,8,FALSE)="","Prüfen: Objektstatus",IF(AND(L88="Aktiv",VLOOKUP(B88,Objekte!$A$3:$H$102,8,FALSE)&lt;&gt;"Aktiv"),"Prüfen: Objektstatus","OK")),"Prüfen: Objekt-ID")))))))))))</f>
        <v/>
      </c>
    </row>
    <row r="89">
      <c r="A89" s="12" t="n"/>
      <c r="B89" s="12" t="n"/>
      <c r="C89" s="12" t="n"/>
      <c r="D89" s="12" t="n"/>
      <c r="E89" s="36" t="n"/>
      <c r="F89" s="22" t="n"/>
      <c r="G89" s="23">
        <f>IF(D89="","",IFERROR(VLOOKUP(D89,Parameter!$C$4:$D$10,2,FALSE),""))</f>
        <v/>
      </c>
      <c r="H89" s="34">
        <f>IF(OR(E89="",F89="",G89=""),"",E89*F89*G89)</f>
        <v/>
      </c>
      <c r="I89" s="12" t="n"/>
      <c r="J89" s="12" t="n"/>
      <c r="K89" s="12" t="n"/>
      <c r="L89" s="15" t="n"/>
      <c r="M89" s="18">
        <f>IF(A89="","",IF(B89="","Prüfen: Objekt-ID",IF(C89="","Prüfen: Bereich",IF(D89="","Prüfen: Raumart",IF(G89="","Prüfen: Raumart",IF(OR(E89="",E89&lt;=0),"Prüfen: Fläche",IF(OR(F89="",F89&lt;=0),"Prüfen: Intervall",IF(I89="","Prüfen: Zugang",IF(K89="","Prüfen: Zuständigkeit",IF(L89="","Prüfen: Status",IFERROR(IF(VLOOKUP(B89,Objekte!$A$3:$H$102,8,FALSE)="","Prüfen: Objektstatus",IF(AND(L89="Aktiv",VLOOKUP(B89,Objekte!$A$3:$H$102,8,FALSE)&lt;&gt;"Aktiv"),"Prüfen: Objektstatus","OK")),"Prüfen: Objekt-ID")))))))))))</f>
        <v/>
      </c>
    </row>
    <row r="90">
      <c r="A90" s="12" t="n"/>
      <c r="B90" s="12" t="n"/>
      <c r="C90" s="12" t="n"/>
      <c r="D90" s="12" t="n"/>
      <c r="E90" s="36" t="n"/>
      <c r="F90" s="22" t="n"/>
      <c r="G90" s="24">
        <f>IF(D90="","",IFERROR(VLOOKUP(D90,Parameter!$C$4:$D$10,2,FALSE),""))</f>
        <v/>
      </c>
      <c r="H90" s="35">
        <f>IF(OR(E90="",F90="",G90=""),"",E90*F90*G90)</f>
        <v/>
      </c>
      <c r="I90" s="12" t="n"/>
      <c r="J90" s="12" t="n"/>
      <c r="K90" s="12" t="n"/>
      <c r="L90" s="15" t="n"/>
      <c r="M90" s="20">
        <f>IF(A90="","",IF(B90="","Prüfen: Objekt-ID",IF(C90="","Prüfen: Bereich",IF(D90="","Prüfen: Raumart",IF(G90="","Prüfen: Raumart",IF(OR(E90="",E90&lt;=0),"Prüfen: Fläche",IF(OR(F90="",F90&lt;=0),"Prüfen: Intervall",IF(I90="","Prüfen: Zugang",IF(K90="","Prüfen: Zuständigkeit",IF(L90="","Prüfen: Status",IFERROR(IF(VLOOKUP(B90,Objekte!$A$3:$H$102,8,FALSE)="","Prüfen: Objektstatus",IF(AND(L90="Aktiv",VLOOKUP(B90,Objekte!$A$3:$H$102,8,FALSE)&lt;&gt;"Aktiv"),"Prüfen: Objektstatus","OK")),"Prüfen: Objekt-ID")))))))))))</f>
        <v/>
      </c>
    </row>
    <row r="91">
      <c r="A91" s="12" t="n"/>
      <c r="B91" s="12" t="n"/>
      <c r="C91" s="12" t="n"/>
      <c r="D91" s="12" t="n"/>
      <c r="E91" s="36" t="n"/>
      <c r="F91" s="22" t="n"/>
      <c r="G91" s="23">
        <f>IF(D91="","",IFERROR(VLOOKUP(D91,Parameter!$C$4:$D$10,2,FALSE),""))</f>
        <v/>
      </c>
      <c r="H91" s="34">
        <f>IF(OR(E91="",F91="",G91=""),"",E91*F91*G91)</f>
        <v/>
      </c>
      <c r="I91" s="12" t="n"/>
      <c r="J91" s="12" t="n"/>
      <c r="K91" s="12" t="n"/>
      <c r="L91" s="15" t="n"/>
      <c r="M91" s="18">
        <f>IF(A91="","",IF(B91="","Prüfen: Objekt-ID",IF(C91="","Prüfen: Bereich",IF(D91="","Prüfen: Raumart",IF(G91="","Prüfen: Raumart",IF(OR(E91="",E91&lt;=0),"Prüfen: Fläche",IF(OR(F91="",F91&lt;=0),"Prüfen: Intervall",IF(I91="","Prüfen: Zugang",IF(K91="","Prüfen: Zuständigkeit",IF(L91="","Prüfen: Status",IFERROR(IF(VLOOKUP(B91,Objekte!$A$3:$H$102,8,FALSE)="","Prüfen: Objektstatus",IF(AND(L91="Aktiv",VLOOKUP(B91,Objekte!$A$3:$H$102,8,FALSE)&lt;&gt;"Aktiv"),"Prüfen: Objektstatus","OK")),"Prüfen: Objekt-ID")))))))))))</f>
        <v/>
      </c>
    </row>
    <row r="92">
      <c r="A92" s="12" t="n"/>
      <c r="B92" s="12" t="n"/>
      <c r="C92" s="12" t="n"/>
      <c r="D92" s="12" t="n"/>
      <c r="E92" s="36" t="n"/>
      <c r="F92" s="22" t="n"/>
      <c r="G92" s="24">
        <f>IF(D92="","",IFERROR(VLOOKUP(D92,Parameter!$C$4:$D$10,2,FALSE),""))</f>
        <v/>
      </c>
      <c r="H92" s="35">
        <f>IF(OR(E92="",F92="",G92=""),"",E92*F92*G92)</f>
        <v/>
      </c>
      <c r="I92" s="12" t="n"/>
      <c r="J92" s="12" t="n"/>
      <c r="K92" s="12" t="n"/>
      <c r="L92" s="15" t="n"/>
      <c r="M92" s="20">
        <f>IF(A92="","",IF(B92="","Prüfen: Objekt-ID",IF(C92="","Prüfen: Bereich",IF(D92="","Prüfen: Raumart",IF(G92="","Prüfen: Raumart",IF(OR(E92="",E92&lt;=0),"Prüfen: Fläche",IF(OR(F92="",F92&lt;=0),"Prüfen: Intervall",IF(I92="","Prüfen: Zugang",IF(K92="","Prüfen: Zuständigkeit",IF(L92="","Prüfen: Status",IFERROR(IF(VLOOKUP(B92,Objekte!$A$3:$H$102,8,FALSE)="","Prüfen: Objektstatus",IF(AND(L92="Aktiv",VLOOKUP(B92,Objekte!$A$3:$H$102,8,FALSE)&lt;&gt;"Aktiv"),"Prüfen: Objektstatus","OK")),"Prüfen: Objekt-ID")))))))))))</f>
        <v/>
      </c>
    </row>
    <row r="93">
      <c r="A93" s="12" t="n"/>
      <c r="B93" s="12" t="n"/>
      <c r="C93" s="12" t="n"/>
      <c r="D93" s="12" t="n"/>
      <c r="E93" s="36" t="n"/>
      <c r="F93" s="22" t="n"/>
      <c r="G93" s="23">
        <f>IF(D93="","",IFERROR(VLOOKUP(D93,Parameter!$C$4:$D$10,2,FALSE),""))</f>
        <v/>
      </c>
      <c r="H93" s="34">
        <f>IF(OR(E93="",F93="",G93=""),"",E93*F93*G93)</f>
        <v/>
      </c>
      <c r="I93" s="12" t="n"/>
      <c r="J93" s="12" t="n"/>
      <c r="K93" s="12" t="n"/>
      <c r="L93" s="15" t="n"/>
      <c r="M93" s="18">
        <f>IF(A93="","",IF(B93="","Prüfen: Objekt-ID",IF(C93="","Prüfen: Bereich",IF(D93="","Prüfen: Raumart",IF(G93="","Prüfen: Raumart",IF(OR(E93="",E93&lt;=0),"Prüfen: Fläche",IF(OR(F93="",F93&lt;=0),"Prüfen: Intervall",IF(I93="","Prüfen: Zugang",IF(K93="","Prüfen: Zuständigkeit",IF(L93="","Prüfen: Status",IFERROR(IF(VLOOKUP(B93,Objekte!$A$3:$H$102,8,FALSE)="","Prüfen: Objektstatus",IF(AND(L93="Aktiv",VLOOKUP(B93,Objekte!$A$3:$H$102,8,FALSE)&lt;&gt;"Aktiv"),"Prüfen: Objektstatus","OK")),"Prüfen: Objekt-ID")))))))))))</f>
        <v/>
      </c>
    </row>
    <row r="94">
      <c r="A94" s="12" t="n"/>
      <c r="B94" s="12" t="n"/>
      <c r="C94" s="12" t="n"/>
      <c r="D94" s="12" t="n"/>
      <c r="E94" s="36" t="n"/>
      <c r="F94" s="22" t="n"/>
      <c r="G94" s="24">
        <f>IF(D94="","",IFERROR(VLOOKUP(D94,Parameter!$C$4:$D$10,2,FALSE),""))</f>
        <v/>
      </c>
      <c r="H94" s="35">
        <f>IF(OR(E94="",F94="",G94=""),"",E94*F94*G94)</f>
        <v/>
      </c>
      <c r="I94" s="12" t="n"/>
      <c r="J94" s="12" t="n"/>
      <c r="K94" s="12" t="n"/>
      <c r="L94" s="15" t="n"/>
      <c r="M94" s="20">
        <f>IF(A94="","",IF(B94="","Prüfen: Objekt-ID",IF(C94="","Prüfen: Bereich",IF(D94="","Prüfen: Raumart",IF(G94="","Prüfen: Raumart",IF(OR(E94="",E94&lt;=0),"Prüfen: Fläche",IF(OR(F94="",F94&lt;=0),"Prüfen: Intervall",IF(I94="","Prüfen: Zugang",IF(K94="","Prüfen: Zuständigkeit",IF(L94="","Prüfen: Status",IFERROR(IF(VLOOKUP(B94,Objekte!$A$3:$H$102,8,FALSE)="","Prüfen: Objektstatus",IF(AND(L94="Aktiv",VLOOKUP(B94,Objekte!$A$3:$H$102,8,FALSE)&lt;&gt;"Aktiv"),"Prüfen: Objektstatus","OK")),"Prüfen: Objekt-ID")))))))))))</f>
        <v/>
      </c>
    </row>
    <row r="95">
      <c r="A95" s="12" t="n"/>
      <c r="B95" s="12" t="n"/>
      <c r="C95" s="12" t="n"/>
      <c r="D95" s="12" t="n"/>
      <c r="E95" s="36" t="n"/>
      <c r="F95" s="22" t="n"/>
      <c r="G95" s="23">
        <f>IF(D95="","",IFERROR(VLOOKUP(D95,Parameter!$C$4:$D$10,2,FALSE),""))</f>
        <v/>
      </c>
      <c r="H95" s="34">
        <f>IF(OR(E95="",F95="",G95=""),"",E95*F95*G95)</f>
        <v/>
      </c>
      <c r="I95" s="12" t="n"/>
      <c r="J95" s="12" t="n"/>
      <c r="K95" s="12" t="n"/>
      <c r="L95" s="15" t="n"/>
      <c r="M95" s="18">
        <f>IF(A95="","",IF(B95="","Prüfen: Objekt-ID",IF(C95="","Prüfen: Bereich",IF(D95="","Prüfen: Raumart",IF(G95="","Prüfen: Raumart",IF(OR(E95="",E95&lt;=0),"Prüfen: Fläche",IF(OR(F95="",F95&lt;=0),"Prüfen: Intervall",IF(I95="","Prüfen: Zugang",IF(K95="","Prüfen: Zuständigkeit",IF(L95="","Prüfen: Status",IFERROR(IF(VLOOKUP(B95,Objekte!$A$3:$H$102,8,FALSE)="","Prüfen: Objektstatus",IF(AND(L95="Aktiv",VLOOKUP(B95,Objekte!$A$3:$H$102,8,FALSE)&lt;&gt;"Aktiv"),"Prüfen: Objektstatus","OK")),"Prüfen: Objekt-ID")))))))))))</f>
        <v/>
      </c>
    </row>
    <row r="96">
      <c r="A96" s="12" t="n"/>
      <c r="B96" s="12" t="n"/>
      <c r="C96" s="12" t="n"/>
      <c r="D96" s="12" t="n"/>
      <c r="E96" s="36" t="n"/>
      <c r="F96" s="22" t="n"/>
      <c r="G96" s="24">
        <f>IF(D96="","",IFERROR(VLOOKUP(D96,Parameter!$C$4:$D$10,2,FALSE),""))</f>
        <v/>
      </c>
      <c r="H96" s="35">
        <f>IF(OR(E96="",F96="",G96=""),"",E96*F96*G96)</f>
        <v/>
      </c>
      <c r="I96" s="12" t="n"/>
      <c r="J96" s="12" t="n"/>
      <c r="K96" s="12" t="n"/>
      <c r="L96" s="15" t="n"/>
      <c r="M96" s="20">
        <f>IF(A96="","",IF(B96="","Prüfen: Objekt-ID",IF(C96="","Prüfen: Bereich",IF(D96="","Prüfen: Raumart",IF(G96="","Prüfen: Raumart",IF(OR(E96="",E96&lt;=0),"Prüfen: Fläche",IF(OR(F96="",F96&lt;=0),"Prüfen: Intervall",IF(I96="","Prüfen: Zugang",IF(K96="","Prüfen: Zuständigkeit",IF(L96="","Prüfen: Status",IFERROR(IF(VLOOKUP(B96,Objekte!$A$3:$H$102,8,FALSE)="","Prüfen: Objektstatus",IF(AND(L96="Aktiv",VLOOKUP(B96,Objekte!$A$3:$H$102,8,FALSE)&lt;&gt;"Aktiv"),"Prüfen: Objektstatus","OK")),"Prüfen: Objekt-ID")))))))))))</f>
        <v/>
      </c>
    </row>
    <row r="97">
      <c r="A97" s="12" t="n"/>
      <c r="B97" s="12" t="n"/>
      <c r="C97" s="12" t="n"/>
      <c r="D97" s="12" t="n"/>
      <c r="E97" s="36" t="n"/>
      <c r="F97" s="22" t="n"/>
      <c r="G97" s="23">
        <f>IF(D97="","",IFERROR(VLOOKUP(D97,Parameter!$C$4:$D$10,2,FALSE),""))</f>
        <v/>
      </c>
      <c r="H97" s="34">
        <f>IF(OR(E97="",F97="",G97=""),"",E97*F97*G97)</f>
        <v/>
      </c>
      <c r="I97" s="12" t="n"/>
      <c r="J97" s="12" t="n"/>
      <c r="K97" s="12" t="n"/>
      <c r="L97" s="15" t="n"/>
      <c r="M97" s="18">
        <f>IF(A97="","",IF(B97="","Prüfen: Objekt-ID",IF(C97="","Prüfen: Bereich",IF(D97="","Prüfen: Raumart",IF(G97="","Prüfen: Raumart",IF(OR(E97="",E97&lt;=0),"Prüfen: Fläche",IF(OR(F97="",F97&lt;=0),"Prüfen: Intervall",IF(I97="","Prüfen: Zugang",IF(K97="","Prüfen: Zuständigkeit",IF(L97="","Prüfen: Status",IFERROR(IF(VLOOKUP(B97,Objekte!$A$3:$H$102,8,FALSE)="","Prüfen: Objektstatus",IF(AND(L97="Aktiv",VLOOKUP(B97,Objekte!$A$3:$H$102,8,FALSE)&lt;&gt;"Aktiv"),"Prüfen: Objektstatus","OK")),"Prüfen: Objekt-ID")))))))))))</f>
        <v/>
      </c>
    </row>
    <row r="98">
      <c r="A98" s="12" t="n"/>
      <c r="B98" s="12" t="n"/>
      <c r="C98" s="12" t="n"/>
      <c r="D98" s="12" t="n"/>
      <c r="E98" s="36" t="n"/>
      <c r="F98" s="22" t="n"/>
      <c r="G98" s="24">
        <f>IF(D98="","",IFERROR(VLOOKUP(D98,Parameter!$C$4:$D$10,2,FALSE),""))</f>
        <v/>
      </c>
      <c r="H98" s="35">
        <f>IF(OR(E98="",F98="",G98=""),"",E98*F98*G98)</f>
        <v/>
      </c>
      <c r="I98" s="12" t="n"/>
      <c r="J98" s="12" t="n"/>
      <c r="K98" s="12" t="n"/>
      <c r="L98" s="15" t="n"/>
      <c r="M98" s="20">
        <f>IF(A98="","",IF(B98="","Prüfen: Objekt-ID",IF(C98="","Prüfen: Bereich",IF(D98="","Prüfen: Raumart",IF(G98="","Prüfen: Raumart",IF(OR(E98="",E98&lt;=0),"Prüfen: Fläche",IF(OR(F98="",F98&lt;=0),"Prüfen: Intervall",IF(I98="","Prüfen: Zugang",IF(K98="","Prüfen: Zuständigkeit",IF(L98="","Prüfen: Status",IFERROR(IF(VLOOKUP(B98,Objekte!$A$3:$H$102,8,FALSE)="","Prüfen: Objektstatus",IF(AND(L98="Aktiv",VLOOKUP(B98,Objekte!$A$3:$H$102,8,FALSE)&lt;&gt;"Aktiv"),"Prüfen: Objektstatus","OK")),"Prüfen: Objekt-ID")))))))))))</f>
        <v/>
      </c>
    </row>
    <row r="99">
      <c r="A99" s="12" t="n"/>
      <c r="B99" s="12" t="n"/>
      <c r="C99" s="12" t="n"/>
      <c r="D99" s="12" t="n"/>
      <c r="E99" s="36" t="n"/>
      <c r="F99" s="22" t="n"/>
      <c r="G99" s="23">
        <f>IF(D99="","",IFERROR(VLOOKUP(D99,Parameter!$C$4:$D$10,2,FALSE),""))</f>
        <v/>
      </c>
      <c r="H99" s="34">
        <f>IF(OR(E99="",F99="",G99=""),"",E99*F99*G99)</f>
        <v/>
      </c>
      <c r="I99" s="12" t="n"/>
      <c r="J99" s="12" t="n"/>
      <c r="K99" s="12" t="n"/>
      <c r="L99" s="15" t="n"/>
      <c r="M99" s="18">
        <f>IF(A99="","",IF(B99="","Prüfen: Objekt-ID",IF(C99="","Prüfen: Bereich",IF(D99="","Prüfen: Raumart",IF(G99="","Prüfen: Raumart",IF(OR(E99="",E99&lt;=0),"Prüfen: Fläche",IF(OR(F99="",F99&lt;=0),"Prüfen: Intervall",IF(I99="","Prüfen: Zugang",IF(K99="","Prüfen: Zuständigkeit",IF(L99="","Prüfen: Status",IFERROR(IF(VLOOKUP(B99,Objekte!$A$3:$H$102,8,FALSE)="","Prüfen: Objektstatus",IF(AND(L99="Aktiv",VLOOKUP(B99,Objekte!$A$3:$H$102,8,FALSE)&lt;&gt;"Aktiv"),"Prüfen: Objektstatus","OK")),"Prüfen: Objekt-ID")))))))))))</f>
        <v/>
      </c>
    </row>
    <row r="100">
      <c r="A100" s="12" t="n"/>
      <c r="B100" s="12" t="n"/>
      <c r="C100" s="12" t="n"/>
      <c r="D100" s="12" t="n"/>
      <c r="E100" s="36" t="n"/>
      <c r="F100" s="22" t="n"/>
      <c r="G100" s="24">
        <f>IF(D100="","",IFERROR(VLOOKUP(D100,Parameter!$C$4:$D$10,2,FALSE),""))</f>
        <v/>
      </c>
      <c r="H100" s="35">
        <f>IF(OR(E100="",F100="",G100=""),"",E100*F100*G100)</f>
        <v/>
      </c>
      <c r="I100" s="12" t="n"/>
      <c r="J100" s="12" t="n"/>
      <c r="K100" s="12" t="n"/>
      <c r="L100" s="15" t="n"/>
      <c r="M100" s="20">
        <f>IF(A100="","",IF(B100="","Prüfen: Objekt-ID",IF(C100="","Prüfen: Bereich",IF(D100="","Prüfen: Raumart",IF(G100="","Prüfen: Raumart",IF(OR(E100="",E100&lt;=0),"Prüfen: Fläche",IF(OR(F100="",F100&lt;=0),"Prüfen: Intervall",IF(I100="","Prüfen: Zugang",IF(K100="","Prüfen: Zuständigkeit",IF(L100="","Prüfen: Status",IFERROR(IF(VLOOKUP(B100,Objekte!$A$3:$H$102,8,FALSE)="","Prüfen: Objektstatus",IF(AND(L100="Aktiv",VLOOKUP(B100,Objekte!$A$3:$H$102,8,FALSE)&lt;&gt;"Aktiv"),"Prüfen: Objektstatus","OK")),"Prüfen: Objekt-ID")))))))))))</f>
        <v/>
      </c>
    </row>
    <row r="101">
      <c r="A101" s="12" t="n"/>
      <c r="B101" s="12" t="n"/>
      <c r="C101" s="12" t="n"/>
      <c r="D101" s="12" t="n"/>
      <c r="E101" s="36" t="n"/>
      <c r="F101" s="22" t="n"/>
      <c r="G101" s="23">
        <f>IF(D101="","",IFERROR(VLOOKUP(D101,Parameter!$C$4:$D$10,2,FALSE),""))</f>
        <v/>
      </c>
      <c r="H101" s="34">
        <f>IF(OR(E101="",F101="",G101=""),"",E101*F101*G101)</f>
        <v/>
      </c>
      <c r="I101" s="12" t="n"/>
      <c r="J101" s="12" t="n"/>
      <c r="K101" s="12" t="n"/>
      <c r="L101" s="15" t="n"/>
      <c r="M101" s="18">
        <f>IF(A101="","",IF(B101="","Prüfen: Objekt-ID",IF(C101="","Prüfen: Bereich",IF(D101="","Prüfen: Raumart",IF(G101="","Prüfen: Raumart",IF(OR(E101="",E101&lt;=0),"Prüfen: Fläche",IF(OR(F101="",F101&lt;=0),"Prüfen: Intervall",IF(I101="","Prüfen: Zugang",IF(K101="","Prüfen: Zuständigkeit",IF(L101="","Prüfen: Status",IFERROR(IF(VLOOKUP(B101,Objekte!$A$3:$H$102,8,FALSE)="","Prüfen: Objektstatus",IF(AND(L101="Aktiv",VLOOKUP(B101,Objekte!$A$3:$H$102,8,FALSE)&lt;&gt;"Aktiv"),"Prüfen: Objektstatus","OK")),"Prüfen: Objekt-ID")))))))))))</f>
        <v/>
      </c>
    </row>
    <row r="102">
      <c r="A102" s="12" t="n"/>
      <c r="B102" s="12" t="n"/>
      <c r="C102" s="12" t="n"/>
      <c r="D102" s="12" t="n"/>
      <c r="E102" s="36" t="n"/>
      <c r="F102" s="22" t="n"/>
      <c r="G102" s="24">
        <f>IF(D102="","",IFERROR(VLOOKUP(D102,Parameter!$C$4:$D$10,2,FALSE),""))</f>
        <v/>
      </c>
      <c r="H102" s="35">
        <f>IF(OR(E102="",F102="",G102=""),"",E102*F102*G102)</f>
        <v/>
      </c>
      <c r="I102" s="12" t="n"/>
      <c r="J102" s="12" t="n"/>
      <c r="K102" s="12" t="n"/>
      <c r="L102" s="15" t="n"/>
      <c r="M102" s="20">
        <f>IF(A102="","",IF(B102="","Prüfen: Objekt-ID",IF(C102="","Prüfen: Bereich",IF(D102="","Prüfen: Raumart",IF(G102="","Prüfen: Raumart",IF(OR(E102="",E102&lt;=0),"Prüfen: Fläche",IF(OR(F102="",F102&lt;=0),"Prüfen: Intervall",IF(I102="","Prüfen: Zugang",IF(K102="","Prüfen: Zuständigkeit",IF(L102="","Prüfen: Status",IFERROR(IF(VLOOKUP(B102,Objekte!$A$3:$H$102,8,FALSE)="","Prüfen: Objektstatus",IF(AND(L102="Aktiv",VLOOKUP(B102,Objekte!$A$3:$H$102,8,FALSE)&lt;&gt;"Aktiv"),"Prüfen: Objektstatus","OK")),"Prüfen: Objekt-ID")))))))))))</f>
        <v/>
      </c>
    </row>
  </sheetData>
  <autoFilter ref="A2:M102"/>
  <mergeCells count="1">
    <mergeCell ref="A1:M1"/>
  </mergeCells>
  <conditionalFormatting sqref="M3:M102">
    <cfRule type="expression" priority="1" dxfId="0">
      <formula>LEFT($M3,7)="Prüfen"</formula>
    </cfRule>
    <cfRule type="expression" priority="2" dxfId="1">
      <formula>$M3="OK"</formula>
    </cfRule>
  </conditionalFormatting>
  <dataValidations count="3">
    <dataValidation sqref="L3:L102" showDropDown="0" showInputMessage="1" showErrorMessage="1" allowBlank="0" errorTitle="Status prüfen" error="Bitte einen Status aus der Liste auswählen." promptTitle="Stabiler Statuswert" prompt="Statuswerte werden im Blatt Parameter erläutert." type="list">
      <formula1>"Aktiv,Vorbereitung,Pausiert,Archiviert"</formula1>
    </dataValidation>
    <dataValidation sqref="E3:E102" showDropDown="0" showInputMessage="1" showErrorMessage="1" allowBlank="0" errorTitle="Fläche prüfen" error="Bitte eine positive Fläche bis zum sichtbaren Höchstwert eingeben." promptTitle="Fläche in Quadratmetern" prompt="Der Höchstwert steht im Blatt Parameter." type="decimal" operator="between">
      <formula1>0.01</formula1>
      <formula2>$P$2</formula2>
    </dataValidation>
    <dataValidation sqref="F3:F102" showDropDown="0" showInputMessage="1" showErrorMessage="1" allowBlank="0" errorTitle="Intervall prüfen" error="Bitte eine positive Anzahl bis zum sichtbaren Höchstwert eingeben." promptTitle="Reinigungen je Woche" prompt="Dezimalwerte sind zulässig; der Höchstwert steht im Blatt Parameter." type="decimal" operator="between">
      <formula1>0.01</formula1>
      <formula2>$P$3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G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24" customWidth="1" min="3" max="3"/>
    <col width="19" customWidth="1" min="4" max="4"/>
    <col width="3" customWidth="1" min="5" max="5"/>
    <col width="34" customWidth="1" min="6" max="6"/>
    <col width="46" customWidth="1" min="7" max="7"/>
  </cols>
  <sheetData>
    <row r="1" ht="26" customHeight="1">
      <c r="A1" s="1" t="inlineStr">
        <is>
          <t>Parameter für Objektstammdaten – fiktive Beispielwerte</t>
        </is>
      </c>
      <c r="B1" s="31" t="n"/>
      <c r="C1" s="31" t="n"/>
      <c r="D1" s="31" t="n"/>
      <c r="E1" s="31" t="n"/>
      <c r="F1" s="31" t="n"/>
      <c r="G1" s="29" t="n"/>
    </row>
    <row r="2"/>
    <row r="3">
      <c r="A3" s="2" t="inlineStr">
        <is>
          <t>Stabiler Statuswert</t>
        </is>
      </c>
      <c r="C3" s="2" t="inlineStr">
        <is>
          <t>Raumart</t>
        </is>
      </c>
      <c r="D3" s="2" t="inlineStr">
        <is>
          <t>Richtwert min/m²</t>
        </is>
      </c>
      <c r="F3" s="2" t="inlineStr">
        <is>
          <t>Annahme oder Grenze</t>
        </is>
      </c>
      <c r="G3" s="2" t="inlineStr">
        <is>
          <t>Wert</t>
        </is>
      </c>
    </row>
    <row r="4">
      <c r="A4" s="20" t="inlineStr">
        <is>
          <t>Aktiv</t>
        </is>
      </c>
      <c r="C4" s="20" t="inlineStr">
        <is>
          <t>Empfang</t>
        </is>
      </c>
      <c r="D4" s="22" t="n">
        <v>0.16</v>
      </c>
      <c r="F4" s="20" t="inlineStr">
        <is>
          <t>Planbare Wochenkapazität</t>
        </is>
      </c>
      <c r="G4" s="25" t="n">
        <v>120</v>
      </c>
    </row>
    <row r="5">
      <c r="A5" s="18" t="inlineStr">
        <is>
          <t>Vorbereitung</t>
        </is>
      </c>
      <c r="C5" s="18" t="inlineStr">
        <is>
          <t>Klassenraum</t>
        </is>
      </c>
      <c r="D5" s="22" t="n">
        <v>0.12</v>
      </c>
      <c r="F5" s="18" t="inlineStr">
        <is>
          <t>Warnschwelle Auslastung</t>
        </is>
      </c>
      <c r="G5" s="26" t="n">
        <v>0.9</v>
      </c>
    </row>
    <row r="6">
      <c r="A6" s="20" t="inlineStr">
        <is>
          <t>Pausiert</t>
        </is>
      </c>
      <c r="C6" s="20" t="inlineStr">
        <is>
          <t>Sanitärraum</t>
        </is>
      </c>
      <c r="D6" s="22" t="n">
        <v>0.28</v>
      </c>
      <c r="F6" s="20" t="inlineStr">
        <is>
          <t>Frühestes Startdatum</t>
        </is>
      </c>
      <c r="G6" s="27" t="n">
        <v>44197</v>
      </c>
    </row>
    <row r="7">
      <c r="A7" s="18" t="inlineStr">
        <is>
          <t>Archiviert</t>
        </is>
      </c>
      <c r="C7" s="18" t="inlineStr">
        <is>
          <t>Büroraum</t>
        </is>
      </c>
      <c r="D7" s="22" t="n">
        <v>0.1</v>
      </c>
      <c r="F7" s="18" t="inlineStr">
        <is>
          <t>Spätestes Startdatum</t>
        </is>
      </c>
      <c r="G7" s="27" t="n">
        <v>47483</v>
      </c>
    </row>
    <row r="8">
      <c r="C8" s="20" t="inlineStr">
        <is>
          <t>Produktionsfläche</t>
        </is>
      </c>
      <c r="D8" s="22" t="n">
        <v>0.08</v>
      </c>
      <c r="F8" s="20" t="inlineStr">
        <is>
          <t>Maximale Fläche je Bereich</t>
        </is>
      </c>
      <c r="G8" s="36" t="n">
        <v>100000</v>
      </c>
    </row>
    <row r="9">
      <c r="C9" s="18" t="inlineStr">
        <is>
          <t>Aufenthaltsraum</t>
        </is>
      </c>
      <c r="D9" s="22" t="n">
        <v>0.14</v>
      </c>
      <c r="F9" s="18" t="inlineStr">
        <is>
          <t>Maximale Reinigungen je Woche</t>
        </is>
      </c>
      <c r="G9" s="22" t="n">
        <v>14</v>
      </c>
    </row>
    <row r="10">
      <c r="C10" s="20" t="inlineStr">
        <is>
          <t>Treppenhaus</t>
        </is>
      </c>
      <c r="D10" s="22" t="n">
        <v>0.18</v>
      </c>
      <c r="F10" s="20" t="inlineStr">
        <is>
          <t>Maximaler Richtwert min/m²</t>
        </is>
      </c>
      <c r="G10" s="22" t="n">
        <v>5</v>
      </c>
    </row>
    <row r="11"/>
    <row r="12" ht="34" customHeight="1">
      <c r="F12" s="28" t="inlineStr">
        <is>
          <t>Datenhinweis</t>
        </is>
      </c>
      <c r="G12" s="20" t="inlineStr">
        <is>
          <t>Alle Bezeichnungen, Orte, Teams und Werte sind fiktive Beispiele.</t>
        </is>
      </c>
    </row>
    <row r="13" ht="34" customHeight="1">
      <c r="F13" s="28" t="inlineStr">
        <is>
          <t>Prüfhilfe</t>
        </is>
      </c>
      <c r="G13" s="20" t="inlineStr">
        <is>
          <t>Orange Hinweise erfordern eine manuelle betriebliche Prüfung.</t>
        </is>
      </c>
    </row>
    <row r="14" ht="34" customHeight="1">
      <c r="F14" s="28" t="inlineStr">
        <is>
          <t>Eingabezellen</t>
        </is>
      </c>
      <c r="G14" s="20" t="inlineStr">
        <is>
          <t>Hellgrüne Zellen sind für Eingaben oder veränderbare Annahmen vorgesehen.</t>
        </is>
      </c>
    </row>
  </sheetData>
  <mergeCells count="1">
    <mergeCell ref="A1:G1"/>
  </mergeCells>
  <conditionalFormatting sqref="G6:G7">
    <cfRule type="expression" priority="1" dxfId="0">
      <formula>$G$6&gt;$G$7</formula>
    </cfRule>
  </conditionalFormatting>
  <dataValidations count="5">
    <dataValidation sqref="D4:D10" showDropDown="0" showInputMessage="1" showErrorMessage="1" allowBlank="0" errorTitle="Richtwert prüfen" error="Bitte einen positiven Richtwert bis zum sichtbaren Höchstwert eingeben." promptTitle="Beispielhafter Richtwert" prompt="Der Wert ist eine veränderbare Planungsannahme in Minuten je Quadratmeter." type="decimal" operator="between">
      <formula1>0.01</formula1>
      <formula2>$G$10</formula2>
    </dataValidation>
    <dataValidation sqref="G4" showDropDown="0" showInputMessage="0" showErrorMessage="1" allowBlank="0" errorTitle="Kapazität prüfen" error="Die planbare Wochenkapazität muss größer als null sein." type="decimal" operator="greaterThan">
      <formula1>0</formula1>
    </dataValidation>
    <dataValidation sqref="G5" showDropDown="0" showInputMessage="0" showErrorMessage="1" allowBlank="0" errorTitle="Warnschwelle prüfen" error="Bitte einen Wert zwischen 0 % und 100 % eingeben." type="decimal" operator="between">
      <formula1>0</formula1>
      <formula2>1</formula2>
    </dataValidation>
    <dataValidation sqref="G6:G7" showDropDown="0" showInputMessage="0" showErrorMessage="1" allowBlank="0" errorTitle="Datum prüfen" error="Bitte ein gültiges Datum im vorgesehenen Planungszeitraum eingeben." type="date" operator="between">
      <formula1>DATE(2006,1,1)</formula1>
      <formula2>DATE(2046,12,31)</formula2>
    </dataValidation>
    <dataValidation sqref="G8:G10" showDropDown="0" showInputMessage="0" showErrorMessage="1" allowBlank="0" errorTitle="Grenzwert prüfen" error="Der Grenzwert muss größer als null sein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2026-09-10T04:53:32Z</dcterms:created>
  <dcterms:modified xmlns:dcterms="http://purl.org/dc/terms/" xmlns:xsi="http://www.w3.org/2001/XMLSchema-instance" xsi:type="dcterms:W3CDTF">2026-09-10T04:53:32+00:00Z</dcterms:modified>
</cp:coreProperties>
</file>