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Übersicht" sheetId="1" state="visible" r:id="rId1"/>
    <sheet xmlns:r="http://schemas.openxmlformats.org/officeDocument/2006/relationships" name="Offene Posten" sheetId="2" state="visible" r:id="rId2"/>
    <sheet xmlns:r="http://schemas.openxmlformats.org/officeDocument/2006/relationships" name="Parameter" sheetId="3" state="visible" r:id="rId3"/>
  </sheets>
  <definedNames>
    <definedName name="_xlnm._FilterDatabase" localSheetId="1" hidden="1">'Offene Posten'!$A$4:$M$104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dd.mm.yyyy"/>
    <numFmt numFmtId="165" formatCode="#,##0.00 [$€-407]"/>
  </numFmts>
  <fonts count="6">
    <font>
      <name val="Calibri"/>
      <family val="2"/>
      <color theme="1"/>
      <sz val="11"/>
      <scheme val="minor"/>
    </font>
    <font>
      <name val="Aptos"/>
      <b val="1"/>
      <color rgb="00FFFFFF"/>
      <sz val="15"/>
    </font>
    <font>
      <name val="Aptos"/>
      <i val="1"/>
      <color rgb="0052665C"/>
      <sz val="9"/>
    </font>
    <font>
      <name val="Aptos"/>
      <b val="1"/>
      <color rgb="00FFFFFF"/>
      <sz val="10"/>
    </font>
    <font>
      <name val="Aptos"/>
      <color rgb="0024372E"/>
      <sz val="10"/>
    </font>
    <font>
      <name val="Aptos"/>
      <b val="1"/>
      <color rgb="0012372A"/>
      <sz val="11"/>
    </font>
  </fonts>
  <fills count="7">
    <fill>
      <patternFill/>
    </fill>
    <fill>
      <patternFill patternType="gray125"/>
    </fill>
    <fill>
      <patternFill patternType="solid">
        <fgColor rgb="0012372A"/>
      </patternFill>
    </fill>
    <fill>
      <patternFill patternType="solid">
        <fgColor rgb="002F6B4F"/>
      </patternFill>
    </fill>
    <fill>
      <patternFill patternType="solid">
        <fgColor rgb="00F3F7F4"/>
      </patternFill>
    </fill>
    <fill>
      <patternFill patternType="solid">
        <fgColor rgb="00FFFFFF"/>
      </patternFill>
    </fill>
    <fill>
      <patternFill patternType="solid">
        <fgColor rgb="00E5F2EA"/>
      </patternFill>
    </fill>
  </fills>
  <borders count="6">
    <border>
      <left/>
      <right/>
      <top/>
      <bottom/>
      <diagonal/>
    </border>
    <border>
      <left style="thin">
        <color rgb="00B9C9BF"/>
      </left>
      <right style="thin">
        <color rgb="00B9C9BF"/>
      </right>
      <top style="thin">
        <color rgb="00B9C9BF"/>
      </top>
      <bottom style="thin">
        <color rgb="00B9C9BF"/>
      </bottom>
    </border>
    <border>
      <left/>
      <right/>
      <top style="thin">
        <color rgb="00B9C9BF"/>
      </top>
      <bottom/>
      <diagonal/>
    </border>
    <border>
      <left/>
      <right style="thin">
        <color rgb="00B9C9BF"/>
      </right>
      <top style="thin">
        <color rgb="00B9C9BF"/>
      </top>
      <bottom/>
      <diagonal/>
    </border>
    <border>
      <left/>
      <right/>
      <top style="thin">
        <color rgb="00B9C9BF"/>
      </top>
      <bottom style="thin">
        <color rgb="00B9C9BF"/>
      </bottom>
      <diagonal/>
    </border>
    <border>
      <left/>
      <right style="thin">
        <color rgb="00B9C9BF"/>
      </right>
      <top style="thin">
        <color rgb="00B9C9BF"/>
      </top>
      <bottom style="thin">
        <color rgb="00B9C9BF"/>
      </bottom>
      <diagonal/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/>
    </xf>
    <xf numFmtId="164" fontId="5" fillId="4" borderId="1" applyAlignment="1" pivotButton="0" quotePrefix="0" xfId="0">
      <alignment horizontal="right" vertical="center"/>
    </xf>
    <xf numFmtId="165" fontId="5" fillId="4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left" vertical="center"/>
    </xf>
    <xf numFmtId="1" fontId="5" fillId="5" borderId="1" applyAlignment="1" pivotButton="0" quotePrefix="0" xfId="0">
      <alignment horizontal="right" vertical="center"/>
    </xf>
    <xf numFmtId="165" fontId="5" fillId="5" borderId="1" applyAlignment="1" pivotButton="0" quotePrefix="0" xfId="0">
      <alignment horizontal="right" vertical="center"/>
    </xf>
    <xf numFmtId="1" fontId="5" fillId="4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left" vertical="center"/>
    </xf>
    <xf numFmtId="164" fontId="4" fillId="6" borderId="1" applyAlignment="1" pivotButton="0" quotePrefix="0" xfId="0">
      <alignment horizontal="center" vertical="center"/>
    </xf>
    <xf numFmtId="165" fontId="4" fillId="6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center" vertical="center"/>
    </xf>
    <xf numFmtId="165" fontId="4" fillId="4" borderId="1" applyAlignment="1" pivotButton="0" quotePrefix="0" xfId="0">
      <alignment horizontal="right" vertical="center"/>
    </xf>
    <xf numFmtId="1" fontId="4" fillId="4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 wrapText="1"/>
    </xf>
    <xf numFmtId="165" fontId="4" fillId="5" borderId="1" applyAlignment="1" pivotButton="0" quotePrefix="0" xfId="0">
      <alignment horizontal="right" vertical="center"/>
    </xf>
    <xf numFmtId="1" fontId="4" fillId="5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center" wrapText="1"/>
    </xf>
    <xf numFmtId="1" fontId="4" fillId="6" borderId="1" applyAlignment="1" pivotButton="0" quotePrefix="0" xfId="0">
      <alignment horizontal="right" vertical="center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3">
    <dxf>
      <font>
        <name val="Aptos"/>
        <b val="1"/>
        <color rgb="00FFFFFF"/>
        <sz val="10"/>
      </font>
      <fill>
        <patternFill patternType="solid">
          <fgColor rgb="002F6B4F"/>
        </patternFill>
      </fill>
    </dxf>
    <dxf>
      <font>
        <name val="Aptos"/>
        <b val="1"/>
        <color rgb="00FFFFFF"/>
        <sz val="10"/>
      </font>
      <fill>
        <patternFill patternType="solid">
          <fgColor rgb="0012372A"/>
        </patternFill>
      </fill>
    </dxf>
    <dxf>
      <font>
        <name val="Aptos"/>
        <b val="1"/>
        <color rgb="00FFFFFF"/>
        <sz val="10"/>
      </font>
      <fill>
        <patternFill patternType="solid">
          <fgColor rgb="00B56A2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11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1" customWidth="1" min="1" max="1"/>
    <col width="19" customWidth="1" min="2" max="2"/>
    <col width="3" customWidth="1" min="3" max="3"/>
    <col width="36" customWidth="1" min="4" max="4"/>
    <col width="19" customWidth="1" min="5" max="5"/>
  </cols>
  <sheetData>
    <row r="1" ht="27" customHeight="1">
      <c r="A1" s="1" t="inlineStr">
        <is>
          <t>Offene Posten Kunden – Entscheidungsübersicht</t>
        </is>
      </c>
      <c r="B1" s="25" t="n"/>
      <c r="C1" s="25" t="n"/>
      <c r="D1" s="25" t="n"/>
      <c r="E1" s="26" t="n"/>
    </row>
    <row r="2" ht="30" customHeight="1">
      <c r="A2" s="3" t="inlineStr">
        <is>
          <t>Berechneter Stand für Objektleitung und Disposition; alle Beispielobjekte und Vorgänge sind ausdrücklich fiktiv.</t>
        </is>
      </c>
    </row>
    <row r="3"/>
    <row r="4" ht="31" customHeight="1">
      <c r="A4" s="4" t="inlineStr">
        <is>
          <t>Kennzahl</t>
        </is>
      </c>
      <c r="B4" s="4" t="inlineStr">
        <is>
          <t>Wert</t>
        </is>
      </c>
      <c r="D4" s="4" t="inlineStr">
        <is>
          <t>Alters- und Prüfkennzahl</t>
        </is>
      </c>
      <c r="E4" s="4" t="inlineStr">
        <is>
          <t>Wert</t>
        </is>
      </c>
    </row>
    <row r="5">
      <c r="A5" s="5" t="inlineStr">
        <is>
          <t>Auswertungsstichtag</t>
        </is>
      </c>
      <c r="B5" s="6">
        <f>Parameter!$B$4</f>
        <v/>
      </c>
      <c r="D5" s="5" t="inlineStr">
        <is>
          <t>Noch nicht fälliger Betrag</t>
        </is>
      </c>
      <c r="E5" s="7">
        <f>SUMIFS('Offene Posten'!$J$5:$J$104,'Offene Posten'!$J$5:$J$104,"&gt;0",'Offene Posten'!$D$5:$D$104,"&gt;"&amp;Parameter!$B$4)</f>
        <v/>
      </c>
    </row>
    <row r="6">
      <c r="A6" s="8" t="inlineStr">
        <is>
          <t>Erfasste Vorgänge</t>
        </is>
      </c>
      <c r="B6" s="9">
        <f>COUNTIF('Offene Posten'!$A$5:$A$104,"&lt;&gt;")</f>
        <v/>
      </c>
      <c r="D6" s="8" t="inlineStr">
        <is>
          <t>Bis Warnschwelle überfällig</t>
        </is>
      </c>
      <c r="E6" s="10">
        <f>SUMIFS('Offene Posten'!$J$5:$J$104,'Offene Posten'!$J$5:$J$104,"&gt;0",'Offene Posten'!$D$5:$D$104,"&lt;="&amp;Parameter!$B$4,'Offene Posten'!$K$5:$K$104,"&gt;=0",'Offene Posten'!$K$5:$K$104,"&lt;="&amp;Parameter!$B$5)</f>
        <v/>
      </c>
    </row>
    <row r="7">
      <c r="A7" s="5" t="inlineStr">
        <is>
          <t>Offener Gesamtbetrag</t>
        </is>
      </c>
      <c r="B7" s="7">
        <f>SUM('Offene Posten'!$J$5:$J$104)</f>
        <v/>
      </c>
      <c r="D7" s="5" t="inlineStr">
        <is>
          <t>Zwischen Warn- und Kritischgrenze</t>
        </is>
      </c>
      <c r="E7" s="7">
        <f>SUMIFS('Offene Posten'!$J$5:$J$104,'Offene Posten'!$J$5:$J$104,"&gt;0",'Offene Posten'!$K$5:$K$104,"&gt;"&amp;Parameter!$B$5,'Offene Posten'!$K$5:$K$104,"&lt;="&amp;Parameter!$B$6)</f>
        <v/>
      </c>
    </row>
    <row r="8">
      <c r="A8" s="8" t="inlineStr">
        <is>
          <t>Überfälliger Betrag</t>
        </is>
      </c>
      <c r="B8" s="10">
        <f>SUMIFS('Offene Posten'!$J$5:$J$104,'Offene Posten'!$J$5:$J$104,"&gt;0",'Offene Posten'!$K$5:$K$104,"&gt;0")</f>
        <v/>
      </c>
      <c r="D8" s="8" t="inlineStr">
        <is>
          <t>Über Kritischgrenze</t>
        </is>
      </c>
      <c r="E8" s="10">
        <f>SUMIFS('Offene Posten'!$J$5:$J$104,'Offene Posten'!$J$5:$J$104,"&gt;0",'Offene Posten'!$K$5:$K$104,"&gt;"&amp;Parameter!$B$6)</f>
        <v/>
      </c>
    </row>
    <row r="9">
      <c r="A9" s="5" t="inlineStr">
        <is>
          <t>Überfällige Vorgänge</t>
        </is>
      </c>
      <c r="B9" s="11">
        <f>COUNTIFS('Offene Posten'!$A$5:$A$104,"&lt;&gt;",'Offene Posten'!$J$5:$J$104,"&gt;0",'Offene Posten'!$K$5:$K$104,"&gt;0")</f>
        <v/>
      </c>
      <c r="D9" s="5" t="inlineStr">
        <is>
          <t>Kritische Vorgänge</t>
        </is>
      </c>
      <c r="E9" s="11">
        <f>COUNTIFS('Offene Posten'!$J$5:$J$104,"&gt;0",'Offene Posten'!$K$5:$K$104,"&gt;"&amp;Parameter!$B$6)</f>
        <v/>
      </c>
    </row>
    <row r="10">
      <c r="A10" s="8" t="inlineStr">
        <is>
          <t>Vorgänge mit Prüfhinweis</t>
        </is>
      </c>
      <c r="B10" s="9">
        <f>COUNTIF('Offene Posten'!$M$5:$M$104,"?*")</f>
        <v/>
      </c>
      <c r="D10" s="8" t="inlineStr">
        <is>
          <t>Kritisch ohne Mahnstufe</t>
        </is>
      </c>
      <c r="E10" s="9">
        <f>COUNTIFS('Offene Posten'!$J$5:$J$104,"&gt;0",'Offene Posten'!$K$5:$K$104,"&gt;"&amp;Parameter!$B$6,'Offene Posten'!$H$5:$H$104,"Keine")</f>
        <v/>
      </c>
    </row>
    <row r="11">
      <c r="A11" s="5" t="inlineStr">
        <is>
          <t>Erfasste Zahlungseingänge</t>
        </is>
      </c>
      <c r="B11" s="7">
        <f>SUM('Offene Posten'!$F$5:$F$104)</f>
        <v/>
      </c>
      <c r="D11" s="5" t="inlineStr">
        <is>
          <t>Durchschnitt offener Vorgang</t>
        </is>
      </c>
      <c r="E11" s="7">
        <f>IFERROR(AVERAGEIF('Offene Posten'!$J$5:$J$104,"&gt;0"),"")</f>
        <v/>
      </c>
    </row>
  </sheetData>
  <mergeCells count="1">
    <mergeCell ref="A1:E1"/>
  </mergeCells>
  <pageMargins left="0.75" right="0.75" top="1" bottom="1" header="0.5" footer="0.5"/>
  <pageSetup orientation="landscape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31" customWidth="1" min="2" max="2"/>
    <col width="15" customWidth="1" min="3" max="3"/>
    <col width="15" customWidth="1" min="4" max="4"/>
    <col width="18" customWidth="1" min="5" max="5"/>
    <col width="18" customWidth="1" min="6" max="6"/>
    <col width="15" customWidth="1" min="7" max="7"/>
    <col width="13" customWidth="1" min="8" max="8"/>
    <col width="23" customWidth="1" min="9" max="9"/>
    <col width="18" customWidth="1" min="10" max="10"/>
    <col width="17" customWidth="1" min="11" max="11"/>
    <col width="19" customWidth="1" min="12" max="12"/>
    <col width="25" customWidth="1" min="13" max="13"/>
  </cols>
  <sheetData>
    <row r="1" ht="27" customHeight="1">
      <c r="A1" s="1" t="inlineStr">
        <is>
          <t>Offene Posten Kunden – Erfassung und manuelle Prüfung</t>
        </is>
      </c>
      <c r="B1" s="25" t="n"/>
      <c r="C1" s="25" t="n"/>
      <c r="D1" s="25" t="n"/>
      <c r="E1" s="25" t="n"/>
      <c r="F1" s="25" t="n"/>
      <c r="G1" s="25" t="n"/>
      <c r="H1" s="25" t="n"/>
      <c r="I1" s="25" t="n"/>
      <c r="J1" s="25" t="n"/>
      <c r="K1" s="25" t="n"/>
      <c r="L1" s="25" t="n"/>
      <c r="M1" s="26" t="n"/>
    </row>
    <row r="2" ht="30" customHeight="1">
      <c r="A2" s="3" t="inlineStr">
        <is>
          <t>Grün markierte Zellen sind Eingaben. Formeln berechnen offenen Betrag, Alter und Prüfhinweis bis zur letzten vorbereiteten Zeile.</t>
        </is>
      </c>
    </row>
    <row r="3"/>
    <row r="4" ht="31" customHeight="1">
      <c r="A4" s="4" t="inlineStr">
        <is>
          <t>OP-Kennung</t>
        </is>
      </c>
      <c r="B4" s="4" t="inlineStr">
        <is>
          <t>Kundenobjekt</t>
        </is>
      </c>
      <c r="C4" s="4" t="inlineStr">
        <is>
          <t>Rechnungsdatum</t>
        </is>
      </c>
      <c r="D4" s="4" t="inlineStr">
        <is>
          <t>Fällig am</t>
        </is>
      </c>
      <c r="E4" s="4" t="inlineStr">
        <is>
          <t>Rechnungsbetrag</t>
        </is>
      </c>
      <c r="F4" s="4" t="inlineStr">
        <is>
          <t>Zahlungseingang</t>
        </is>
      </c>
      <c r="G4" s="4" t="inlineStr">
        <is>
          <t>Status</t>
        </is>
      </c>
      <c r="H4" s="4" t="inlineStr">
        <is>
          <t>Mahnstufe</t>
        </is>
      </c>
      <c r="I4" s="4" t="inlineStr">
        <is>
          <t>Zuständigkeit</t>
        </is>
      </c>
      <c r="J4" s="4" t="inlineStr">
        <is>
          <t>Offener Betrag</t>
        </is>
      </c>
      <c r="K4" s="4" t="inlineStr">
        <is>
          <t>Tage überfällig</t>
        </is>
      </c>
      <c r="L4" s="4" t="inlineStr">
        <is>
          <t>Altersklasse</t>
        </is>
      </c>
      <c r="M4" s="4" t="inlineStr">
        <is>
          <t>Prüfhinweis</t>
        </is>
      </c>
    </row>
    <row r="5" ht="22" customHeight="1">
      <c r="A5" s="12" t="inlineStr">
        <is>
          <t>OP-2026-001</t>
        </is>
      </c>
      <c r="B5" s="12" t="inlineStr">
        <is>
          <t>Fiktivobjekt Fichtenhof</t>
        </is>
      </c>
      <c r="C5" s="13" t="n">
        <v>46182</v>
      </c>
      <c r="D5" s="13" t="n">
        <v>46212</v>
      </c>
      <c r="E5" s="14" t="n">
        <v>2856.4</v>
      </c>
      <c r="F5" s="14" t="n">
        <v>0</v>
      </c>
      <c r="G5" s="15" t="inlineStr">
        <is>
          <t>Offen</t>
        </is>
      </c>
      <c r="H5" s="15" t="inlineStr">
        <is>
          <t>Keine</t>
        </is>
      </c>
      <c r="I5" s="12" t="inlineStr">
        <is>
          <t>Objektleitung Nord</t>
        </is>
      </c>
      <c r="J5" s="16">
        <f>IF($A5="","",IFERROR(MAX(0,$E5-$F5),""))</f>
        <v/>
      </c>
      <c r="K5" s="17">
        <f>IF($A5="","",IFERROR(IF(OR($D5="",$J5&lt;=0),"",MAX(0,Parameter!$B$4-$D5)),""))</f>
        <v/>
      </c>
      <c r="L5" s="18">
        <f>IF($A5="","",IFERROR(IF($J5&lt;=0,"Erledigt",IF($D5&gt;Parameter!$B$4,"Nicht fällig",IF($K5&lt;=Parameter!$B$5,"1–"&amp;Parameter!$B$5&amp;" Tage",IF($K5&lt;=Parameter!$B$6,(Parameter!$B$5+1)&amp;"–"&amp;Parameter!$B$6&amp;" Tage","Über "&amp;Parameter!$B$6&amp;" Tage")))),""))</f>
        <v/>
      </c>
      <c r="M5" s="19">
        <f>IF($A5="","",IFERROR(IF(AND($J5=0,$G5&lt;&gt;"Erledigt"),"Status prüfen",IF(AND($J5&gt;0,$G5="Erledigt"),"Betrag/Status prüfen",IF(AND($J5&gt;0,$I5=""),"Zuständigkeit ergänzen",IF(AND($J5&gt;0,$G5=""),"Status ergänzen",IF(AND($K5&gt;Parameter!$B$6,$H5="Keine"),"Mahnstufe prüfen",IF(AND($J5&gt;0,$G5="Offen",$K5&gt;Parameter!$B$5),"Nachfassen","")))))),""))</f>
        <v/>
      </c>
    </row>
    <row r="6" ht="22" customHeight="1">
      <c r="A6" s="12" t="inlineStr">
        <is>
          <t>OP-2026-002</t>
        </is>
      </c>
      <c r="B6" s="12" t="inlineStr">
        <is>
          <t>Musterzentrum Elbtor</t>
        </is>
      </c>
      <c r="C6" s="13" t="n">
        <v>46224</v>
      </c>
      <c r="D6" s="13" t="n">
        <v>46254</v>
      </c>
      <c r="E6" s="14" t="n">
        <v>1749.8</v>
      </c>
      <c r="F6" s="14" t="n">
        <v>500</v>
      </c>
      <c r="G6" s="15" t="inlineStr">
        <is>
          <t>In Prüfung</t>
        </is>
      </c>
      <c r="H6" s="15" t="inlineStr">
        <is>
          <t>Stufe 1</t>
        </is>
      </c>
      <c r="I6" s="12" t="inlineStr">
        <is>
          <t>Disposition Mitte</t>
        </is>
      </c>
      <c r="J6" s="20">
        <f>IF($A6="","",IFERROR(MAX(0,$E6-$F6),""))</f>
        <v/>
      </c>
      <c r="K6" s="21">
        <f>IF($A6="","",IFERROR(IF(OR($D6="",$J6&lt;=0),"",MAX(0,Parameter!$B$4-$D6)),""))</f>
        <v/>
      </c>
      <c r="L6" s="22">
        <f>IF($A6="","",IFERROR(IF($J6&lt;=0,"Erledigt",IF($D6&gt;Parameter!$B$4,"Nicht fällig",IF($K6&lt;=Parameter!$B$5,"1–"&amp;Parameter!$B$5&amp;" Tage",IF($K6&lt;=Parameter!$B$6,(Parameter!$B$5+1)&amp;"–"&amp;Parameter!$B$6&amp;" Tage","Über "&amp;Parameter!$B$6&amp;" Tage")))),""))</f>
        <v/>
      </c>
      <c r="M6" s="23">
        <f>IF($A6="","",IFERROR(IF(AND($J6=0,$G6&lt;&gt;"Erledigt"),"Status prüfen",IF(AND($J6&gt;0,$G6="Erledigt"),"Betrag/Status prüfen",IF(AND($J6&gt;0,$I6=""),"Zuständigkeit ergänzen",IF(AND($J6&gt;0,$G6=""),"Status ergänzen",IF(AND($K6&gt;Parameter!$B$6,$H6="Keine"),"Mahnstufe prüfen",IF(AND($J6&gt;0,$G6="Offen",$K6&gt;Parameter!$B$5),"Nachfassen","")))))),""))</f>
        <v/>
      </c>
    </row>
    <row r="7" ht="22" customHeight="1">
      <c r="A7" s="12" t="inlineStr">
        <is>
          <t>OP-2026-003</t>
        </is>
      </c>
      <c r="B7" s="12" t="inlineStr">
        <is>
          <t>Beispielpark Sonnenbogen</t>
        </is>
      </c>
      <c r="C7" s="13" t="n">
        <v>46256</v>
      </c>
      <c r="D7" s="13" t="n">
        <v>46286</v>
      </c>
      <c r="E7" s="14" t="n">
        <v>980</v>
      </c>
      <c r="F7" s="14" t="n">
        <v>0</v>
      </c>
      <c r="G7" s="15" t="inlineStr">
        <is>
          <t>Offen</t>
        </is>
      </c>
      <c r="H7" s="15" t="inlineStr">
        <is>
          <t>Keine</t>
        </is>
      </c>
      <c r="I7" s="12" t="inlineStr">
        <is>
          <t>Objektleitung Süd</t>
        </is>
      </c>
      <c r="J7" s="16">
        <f>IF($A7="","",IFERROR(MAX(0,$E7-$F7),""))</f>
        <v/>
      </c>
      <c r="K7" s="17">
        <f>IF($A7="","",IFERROR(IF(OR($D7="",$J7&lt;=0),"",MAX(0,Parameter!$B$4-$D7)),""))</f>
        <v/>
      </c>
      <c r="L7" s="18">
        <f>IF($A7="","",IFERROR(IF($J7&lt;=0,"Erledigt",IF($D7&gt;Parameter!$B$4,"Nicht fällig",IF($K7&lt;=Parameter!$B$5,"1–"&amp;Parameter!$B$5&amp;" Tage",IF($K7&lt;=Parameter!$B$6,(Parameter!$B$5+1)&amp;"–"&amp;Parameter!$B$6&amp;" Tage","Über "&amp;Parameter!$B$6&amp;" Tage")))),""))</f>
        <v/>
      </c>
      <c r="M7" s="19">
        <f>IF($A7="","",IFERROR(IF(AND($J7=0,$G7&lt;&gt;"Erledigt"),"Status prüfen",IF(AND($J7&gt;0,$G7="Erledigt"),"Betrag/Status prüfen",IF(AND($J7&gt;0,$I7=""),"Zuständigkeit ergänzen",IF(AND($J7&gt;0,$G7=""),"Status ergänzen",IF(AND($K7&gt;Parameter!$B$6,$H7="Keine"),"Mahnstufe prüfen",IF(AND($J7&gt;0,$G7="Offen",$K7&gt;Parameter!$B$5),"Nachfassen","")))))),""))</f>
        <v/>
      </c>
    </row>
    <row r="8" ht="22" customHeight="1">
      <c r="A8" s="12" t="inlineStr">
        <is>
          <t>OP-2026-004</t>
        </is>
      </c>
      <c r="B8" s="12" t="inlineStr">
        <is>
          <t>Fiktivcampus Lindenkai</t>
        </is>
      </c>
      <c r="C8" s="13" t="n">
        <v>46241</v>
      </c>
      <c r="D8" s="13" t="n">
        <v>46271</v>
      </c>
      <c r="E8" s="14" t="n">
        <v>3120</v>
      </c>
      <c r="F8" s="14" t="n">
        <v>0</v>
      </c>
      <c r="G8" s="15" t="inlineStr">
        <is>
          <t>Vereinbart</t>
        </is>
      </c>
      <c r="H8" s="15" t="inlineStr">
        <is>
          <t>Keine</t>
        </is>
      </c>
      <c r="I8" s="12" t="inlineStr">
        <is>
          <t>Objektleitung Ost</t>
        </is>
      </c>
      <c r="J8" s="20">
        <f>IF($A8="","",IFERROR(MAX(0,$E8-$F8),""))</f>
        <v/>
      </c>
      <c r="K8" s="21">
        <f>IF($A8="","",IFERROR(IF(OR($D8="",$J8&lt;=0),"",MAX(0,Parameter!$B$4-$D8)),""))</f>
        <v/>
      </c>
      <c r="L8" s="22">
        <f>IF($A8="","",IFERROR(IF($J8&lt;=0,"Erledigt",IF($D8&gt;Parameter!$B$4,"Nicht fällig",IF($K8&lt;=Parameter!$B$5,"1–"&amp;Parameter!$B$5&amp;" Tage",IF($K8&lt;=Parameter!$B$6,(Parameter!$B$5+1)&amp;"–"&amp;Parameter!$B$6&amp;" Tage","Über "&amp;Parameter!$B$6&amp;" Tage")))),""))</f>
        <v/>
      </c>
      <c r="M8" s="23">
        <f>IF($A8="","",IFERROR(IF(AND($J8=0,$G8&lt;&gt;"Erledigt"),"Status prüfen",IF(AND($J8&gt;0,$G8="Erledigt"),"Betrag/Status prüfen",IF(AND($J8&gt;0,$I8=""),"Zuständigkeit ergänzen",IF(AND($J8&gt;0,$G8=""),"Status ergänzen",IF(AND($K8&gt;Parameter!$B$6,$H8="Keine"),"Mahnstufe prüfen",IF(AND($J8&gt;0,$G8="Offen",$K8&gt;Parameter!$B$5),"Nachfassen","")))))),""))</f>
        <v/>
      </c>
    </row>
    <row r="9" ht="22" customHeight="1">
      <c r="A9" s="12" t="inlineStr">
        <is>
          <t>OP-2026-005</t>
        </is>
      </c>
      <c r="B9" s="12" t="inlineStr">
        <is>
          <t>Mustermarkt Kieselweg</t>
        </is>
      </c>
      <c r="C9" s="13" t="n">
        <v>46204</v>
      </c>
      <c r="D9" s="13" t="n">
        <v>46234</v>
      </c>
      <c r="E9" s="14" t="n">
        <v>1240</v>
      </c>
      <c r="F9" s="14" t="n">
        <v>1240</v>
      </c>
      <c r="G9" s="15" t="inlineStr">
        <is>
          <t>Erledigt</t>
        </is>
      </c>
      <c r="H9" s="15" t="inlineStr">
        <is>
          <t>Stufe 1</t>
        </is>
      </c>
      <c r="I9" s="12" t="inlineStr">
        <is>
          <t>Disposition West</t>
        </is>
      </c>
      <c r="J9" s="16">
        <f>IF($A9="","",IFERROR(MAX(0,$E9-$F9),""))</f>
        <v/>
      </c>
      <c r="K9" s="17">
        <f>IF($A9="","",IFERROR(IF(OR($D9="",$J9&lt;=0),"",MAX(0,Parameter!$B$4-$D9)),""))</f>
        <v/>
      </c>
      <c r="L9" s="18">
        <f>IF($A9="","",IFERROR(IF($J9&lt;=0,"Erledigt",IF($D9&gt;Parameter!$B$4,"Nicht fällig",IF($K9&lt;=Parameter!$B$5,"1–"&amp;Parameter!$B$5&amp;" Tage",IF($K9&lt;=Parameter!$B$6,(Parameter!$B$5+1)&amp;"–"&amp;Parameter!$B$6&amp;" Tage","Über "&amp;Parameter!$B$6&amp;" Tage")))),""))</f>
        <v/>
      </c>
      <c r="M9" s="19">
        <f>IF($A9="","",IFERROR(IF(AND($J9=0,$G9&lt;&gt;"Erledigt"),"Status prüfen",IF(AND($J9&gt;0,$G9="Erledigt"),"Betrag/Status prüfen",IF(AND($J9&gt;0,$I9=""),"Zuständigkeit ergänzen",IF(AND($J9&gt;0,$G9=""),"Status ergänzen",IF(AND($K9&gt;Parameter!$B$6,$H9="Keine"),"Mahnstufe prüfen",IF(AND($J9&gt;0,$G9="Offen",$K9&gt;Parameter!$B$5),"Nachfassen","")))))),""))</f>
        <v/>
      </c>
    </row>
    <row r="10" ht="22" customHeight="1">
      <c r="A10" s="12" t="inlineStr">
        <is>
          <t>OP-2026-006</t>
        </is>
      </c>
      <c r="B10" s="12" t="inlineStr">
        <is>
          <t>Beispielhaus Morgenrot</t>
        </is>
      </c>
      <c r="C10" s="13" t="n">
        <v>46192</v>
      </c>
      <c r="D10" s="13" t="n">
        <v>46222</v>
      </c>
      <c r="E10" s="14" t="n">
        <v>6400</v>
      </c>
      <c r="F10" s="14" t="n">
        <v>1000</v>
      </c>
      <c r="G10" s="15" t="inlineStr">
        <is>
          <t>Offen</t>
        </is>
      </c>
      <c r="H10" s="15" t="inlineStr">
        <is>
          <t>Stufe 2</t>
        </is>
      </c>
      <c r="I10" s="12" t="inlineStr">
        <is>
          <t>Objektleitung West</t>
        </is>
      </c>
      <c r="J10" s="20">
        <f>IF($A10="","",IFERROR(MAX(0,$E10-$F10),""))</f>
        <v/>
      </c>
      <c r="K10" s="21">
        <f>IF($A10="","",IFERROR(IF(OR($D10="",$J10&lt;=0),"",MAX(0,Parameter!$B$4-$D10)),""))</f>
        <v/>
      </c>
      <c r="L10" s="22">
        <f>IF($A10="","",IFERROR(IF($J10&lt;=0,"Erledigt",IF($D10&gt;Parameter!$B$4,"Nicht fällig",IF($K10&lt;=Parameter!$B$5,"1–"&amp;Parameter!$B$5&amp;" Tage",IF($K10&lt;=Parameter!$B$6,(Parameter!$B$5+1)&amp;"–"&amp;Parameter!$B$6&amp;" Tage","Über "&amp;Parameter!$B$6&amp;" Tage")))),""))</f>
        <v/>
      </c>
      <c r="M10" s="23">
        <f>IF($A10="","",IFERROR(IF(AND($J10=0,$G10&lt;&gt;"Erledigt"),"Status prüfen",IF(AND($J10&gt;0,$G10="Erledigt"),"Betrag/Status prüfen",IF(AND($J10&gt;0,$I10=""),"Zuständigkeit ergänzen",IF(AND($J10&gt;0,$G10=""),"Status ergänzen",IF(AND($K10&gt;Parameter!$B$6,$H10="Keine"),"Mahnstufe prüfen",IF(AND($J10&gt;0,$G10="Offen",$K10&gt;Parameter!$B$5),"Nachfassen","")))))),""))</f>
        <v/>
      </c>
    </row>
    <row r="11" ht="22" customHeight="1">
      <c r="A11" s="12" t="inlineStr">
        <is>
          <t>OP-2026-007</t>
        </is>
      </c>
      <c r="B11" s="12" t="inlineStr">
        <is>
          <t>Fiktivforum Westend</t>
        </is>
      </c>
      <c r="C11" s="13" t="n">
        <v>46228</v>
      </c>
      <c r="D11" s="13" t="n">
        <v>46258</v>
      </c>
      <c r="E11" s="14" t="n">
        <v>2180</v>
      </c>
      <c r="F11" s="14" t="n">
        <v>0</v>
      </c>
      <c r="G11" s="15" t="inlineStr">
        <is>
          <t>Offen</t>
        </is>
      </c>
      <c r="H11" s="15" t="inlineStr">
        <is>
          <t>Stufe 1</t>
        </is>
      </c>
      <c r="I11" s="12" t="inlineStr">
        <is>
          <t>Disposition Nord</t>
        </is>
      </c>
      <c r="J11" s="16">
        <f>IF($A11="","",IFERROR(MAX(0,$E11-$F11),""))</f>
        <v/>
      </c>
      <c r="K11" s="17">
        <f>IF($A11="","",IFERROR(IF(OR($D11="",$J11&lt;=0),"",MAX(0,Parameter!$B$4-$D11)),""))</f>
        <v/>
      </c>
      <c r="L11" s="18">
        <f>IF($A11="","",IFERROR(IF($J11&lt;=0,"Erledigt",IF($D11&gt;Parameter!$B$4,"Nicht fällig",IF($K11&lt;=Parameter!$B$5,"1–"&amp;Parameter!$B$5&amp;" Tage",IF($K11&lt;=Parameter!$B$6,(Parameter!$B$5+1)&amp;"–"&amp;Parameter!$B$6&amp;" Tage","Über "&amp;Parameter!$B$6&amp;" Tage")))),""))</f>
        <v/>
      </c>
      <c r="M11" s="19">
        <f>IF($A11="","",IFERROR(IF(AND($J11=0,$G11&lt;&gt;"Erledigt"),"Status prüfen",IF(AND($J11&gt;0,$G11="Erledigt"),"Betrag/Status prüfen",IF(AND($J11&gt;0,$I11=""),"Zuständigkeit ergänzen",IF(AND($J11&gt;0,$G11=""),"Status ergänzen",IF(AND($K11&gt;Parameter!$B$6,$H11="Keine"),"Mahnstufe prüfen",IF(AND($J11&gt;0,$G11="Offen",$K11&gt;Parameter!$B$5),"Nachfassen","")))))),""))</f>
        <v/>
      </c>
    </row>
    <row r="12" ht="22" customHeight="1">
      <c r="A12" s="12" t="inlineStr">
        <is>
          <t>OP-2026-008</t>
        </is>
      </c>
      <c r="B12" s="12" t="inlineStr">
        <is>
          <t>Musterhof Regenbogen</t>
        </is>
      </c>
      <c r="C12" s="13" t="n">
        <v>46269</v>
      </c>
      <c r="D12" s="13" t="n">
        <v>46299</v>
      </c>
      <c r="E12" s="14" t="n">
        <v>760</v>
      </c>
      <c r="F12" s="14" t="n">
        <v>0</v>
      </c>
      <c r="G12" s="15" t="inlineStr">
        <is>
          <t>Offen</t>
        </is>
      </c>
      <c r="H12" s="15" t="inlineStr">
        <is>
          <t>Keine</t>
        </is>
      </c>
      <c r="I12" s="12" t="inlineStr">
        <is>
          <t>Objektleitung Mitte</t>
        </is>
      </c>
      <c r="J12" s="20">
        <f>IF($A12="","",IFERROR(MAX(0,$E12-$F12),""))</f>
        <v/>
      </c>
      <c r="K12" s="21">
        <f>IF($A12="","",IFERROR(IF(OR($D12="",$J12&lt;=0),"",MAX(0,Parameter!$B$4-$D12)),""))</f>
        <v/>
      </c>
      <c r="L12" s="22">
        <f>IF($A12="","",IFERROR(IF($J12&lt;=0,"Erledigt",IF($D12&gt;Parameter!$B$4,"Nicht fällig",IF($K12&lt;=Parameter!$B$5,"1–"&amp;Parameter!$B$5&amp;" Tage",IF($K12&lt;=Parameter!$B$6,(Parameter!$B$5+1)&amp;"–"&amp;Parameter!$B$6&amp;" Tage","Über "&amp;Parameter!$B$6&amp;" Tage")))),""))</f>
        <v/>
      </c>
      <c r="M12" s="23">
        <f>IF($A12="","",IFERROR(IF(AND($J12=0,$G12&lt;&gt;"Erledigt"),"Status prüfen",IF(AND($J12&gt;0,$G12="Erledigt"),"Betrag/Status prüfen",IF(AND($J12&gt;0,$I12=""),"Zuständigkeit ergänzen",IF(AND($J12&gt;0,$G12=""),"Status ergänzen",IF(AND($K12&gt;Parameter!$B$6,$H12="Keine"),"Mahnstufe prüfen",IF(AND($J12&gt;0,$G12="Offen",$K12&gt;Parameter!$B$5),"Nachfassen","")))))),""))</f>
        <v/>
      </c>
    </row>
    <row r="13" ht="22" customHeight="1">
      <c r="A13" s="12" t="inlineStr">
        <is>
          <t>OP-2026-009</t>
        </is>
      </c>
      <c r="B13" s="12" t="inlineStr">
        <is>
          <t>Beispielpassage Waldstern</t>
        </is>
      </c>
      <c r="C13" s="13" t="n">
        <v>46236</v>
      </c>
      <c r="D13" s="13" t="n">
        <v>46266</v>
      </c>
      <c r="E13" s="14" t="n">
        <v>2700</v>
      </c>
      <c r="F13" s="14" t="n">
        <v>0</v>
      </c>
      <c r="G13" s="15" t="inlineStr">
        <is>
          <t>In Prüfung</t>
        </is>
      </c>
      <c r="H13" s="15" t="inlineStr">
        <is>
          <t>Keine</t>
        </is>
      </c>
      <c r="I13" s="12" t="inlineStr">
        <is>
          <t>Disposition Süd</t>
        </is>
      </c>
      <c r="J13" s="16">
        <f>IF($A13="","",IFERROR(MAX(0,$E13-$F13),""))</f>
        <v/>
      </c>
      <c r="K13" s="17">
        <f>IF($A13="","",IFERROR(IF(OR($D13="",$J13&lt;=0),"",MAX(0,Parameter!$B$4-$D13)),""))</f>
        <v/>
      </c>
      <c r="L13" s="18">
        <f>IF($A13="","",IFERROR(IF($J13&lt;=0,"Erledigt",IF($D13&gt;Parameter!$B$4,"Nicht fällig",IF($K13&lt;=Parameter!$B$5,"1–"&amp;Parameter!$B$5&amp;" Tage",IF($K13&lt;=Parameter!$B$6,(Parameter!$B$5+1)&amp;"–"&amp;Parameter!$B$6&amp;" Tage","Über "&amp;Parameter!$B$6&amp;" Tage")))),""))</f>
        <v/>
      </c>
      <c r="M13" s="19">
        <f>IF($A13="","",IFERROR(IF(AND($J13=0,$G13&lt;&gt;"Erledigt"),"Status prüfen",IF(AND($J13&gt;0,$G13="Erledigt"),"Betrag/Status prüfen",IF(AND($J13&gt;0,$I13=""),"Zuständigkeit ergänzen",IF(AND($J13&gt;0,$G13=""),"Status ergänzen",IF(AND($K13&gt;Parameter!$B$6,$H13="Keine"),"Mahnstufe prüfen",IF(AND($J13&gt;0,$G13="Offen",$K13&gt;Parameter!$B$5),"Nachfassen","")))))),""))</f>
        <v/>
      </c>
    </row>
    <row r="14" ht="22" customHeight="1">
      <c r="A14" s="12" t="inlineStr">
        <is>
          <t>OP-2026-010</t>
        </is>
      </c>
      <c r="B14" s="12" t="inlineStr">
        <is>
          <t>Fiktivquartier Birkenhafen</t>
        </is>
      </c>
      <c r="C14" s="13" t="n">
        <v>46154</v>
      </c>
      <c r="D14" s="13" t="n">
        <v>46184</v>
      </c>
      <c r="E14" s="14" t="n">
        <v>1490</v>
      </c>
      <c r="F14" s="14" t="n">
        <v>490</v>
      </c>
      <c r="G14" s="15" t="inlineStr">
        <is>
          <t>Offen</t>
        </is>
      </c>
      <c r="H14" s="15" t="inlineStr">
        <is>
          <t>Stufe 3</t>
        </is>
      </c>
      <c r="I14" s="12" t="inlineStr">
        <is>
          <t>Objektleitung Ost</t>
        </is>
      </c>
      <c r="J14" s="20">
        <f>IF($A14="","",IFERROR(MAX(0,$E14-$F14),""))</f>
        <v/>
      </c>
      <c r="K14" s="21">
        <f>IF($A14="","",IFERROR(IF(OR($D14="",$J14&lt;=0),"",MAX(0,Parameter!$B$4-$D14)),""))</f>
        <v/>
      </c>
      <c r="L14" s="22">
        <f>IF($A14="","",IFERROR(IF($J14&lt;=0,"Erledigt",IF($D14&gt;Parameter!$B$4,"Nicht fällig",IF($K14&lt;=Parameter!$B$5,"1–"&amp;Parameter!$B$5&amp;" Tage",IF($K14&lt;=Parameter!$B$6,(Parameter!$B$5+1)&amp;"–"&amp;Parameter!$B$6&amp;" Tage","Über "&amp;Parameter!$B$6&amp;" Tage")))),""))</f>
        <v/>
      </c>
      <c r="M14" s="23">
        <f>IF($A14="","",IFERROR(IF(AND($J14=0,$G14&lt;&gt;"Erledigt"),"Status prüfen",IF(AND($J14&gt;0,$G14="Erledigt"),"Betrag/Status prüfen",IF(AND($J14&gt;0,$I14=""),"Zuständigkeit ergänzen",IF(AND($J14&gt;0,$G14=""),"Status ergänzen",IF(AND($K14&gt;Parameter!$B$6,$H14="Keine"),"Mahnstufe prüfen",IF(AND($J14&gt;0,$G14="Offen",$K14&gt;Parameter!$B$5),"Nachfassen","")))))),""))</f>
        <v/>
      </c>
    </row>
    <row r="15" ht="22" customHeight="1">
      <c r="A15" s="12" t="n"/>
      <c r="B15" s="12" t="n"/>
      <c r="C15" s="13" t="n"/>
      <c r="D15" s="13" t="n"/>
      <c r="E15" s="14" t="n"/>
      <c r="F15" s="14" t="n"/>
      <c r="G15" s="15" t="n"/>
      <c r="H15" s="15" t="n"/>
      <c r="I15" s="12" t="n"/>
      <c r="J15" s="16">
        <f>IF($A15="","",IFERROR(MAX(0,$E15-$F15),""))</f>
        <v/>
      </c>
      <c r="K15" s="17">
        <f>IF($A15="","",IFERROR(IF(OR($D15="",$J15&lt;=0),"",MAX(0,Parameter!$B$4-$D15)),""))</f>
        <v/>
      </c>
      <c r="L15" s="18">
        <f>IF($A15="","",IFERROR(IF($J15&lt;=0,"Erledigt",IF($D15&gt;Parameter!$B$4,"Nicht fällig",IF($K15&lt;=Parameter!$B$5,"1–"&amp;Parameter!$B$5&amp;" Tage",IF($K15&lt;=Parameter!$B$6,(Parameter!$B$5+1)&amp;"–"&amp;Parameter!$B$6&amp;" Tage","Über "&amp;Parameter!$B$6&amp;" Tage")))),""))</f>
        <v/>
      </c>
      <c r="M15" s="19">
        <f>IF($A15="","",IFERROR(IF(AND($J15=0,$G15&lt;&gt;"Erledigt"),"Status prüfen",IF(AND($J15&gt;0,$G15="Erledigt"),"Betrag/Status prüfen",IF(AND($J15&gt;0,$I15=""),"Zuständigkeit ergänzen",IF(AND($J15&gt;0,$G15=""),"Status ergänzen",IF(AND($K15&gt;Parameter!$B$6,$H15="Keine"),"Mahnstufe prüfen",IF(AND($J15&gt;0,$G15="Offen",$K15&gt;Parameter!$B$5),"Nachfassen","")))))),""))</f>
        <v/>
      </c>
    </row>
    <row r="16" ht="22" customHeight="1">
      <c r="A16" s="12" t="n"/>
      <c r="B16" s="12" t="n"/>
      <c r="C16" s="13" t="n"/>
      <c r="D16" s="13" t="n"/>
      <c r="E16" s="14" t="n"/>
      <c r="F16" s="14" t="n"/>
      <c r="G16" s="15" t="n"/>
      <c r="H16" s="15" t="n"/>
      <c r="I16" s="12" t="n"/>
      <c r="J16" s="20">
        <f>IF($A16="","",IFERROR(MAX(0,$E16-$F16),""))</f>
        <v/>
      </c>
      <c r="K16" s="21">
        <f>IF($A16="","",IFERROR(IF(OR($D16="",$J16&lt;=0),"",MAX(0,Parameter!$B$4-$D16)),""))</f>
        <v/>
      </c>
      <c r="L16" s="22">
        <f>IF($A16="","",IFERROR(IF($J16&lt;=0,"Erledigt",IF($D16&gt;Parameter!$B$4,"Nicht fällig",IF($K16&lt;=Parameter!$B$5,"1–"&amp;Parameter!$B$5&amp;" Tage",IF($K16&lt;=Parameter!$B$6,(Parameter!$B$5+1)&amp;"–"&amp;Parameter!$B$6&amp;" Tage","Über "&amp;Parameter!$B$6&amp;" Tage")))),""))</f>
        <v/>
      </c>
      <c r="M16" s="23">
        <f>IF($A16="","",IFERROR(IF(AND($J16=0,$G16&lt;&gt;"Erledigt"),"Status prüfen",IF(AND($J16&gt;0,$G16="Erledigt"),"Betrag/Status prüfen",IF(AND($J16&gt;0,$I16=""),"Zuständigkeit ergänzen",IF(AND($J16&gt;0,$G16=""),"Status ergänzen",IF(AND($K16&gt;Parameter!$B$6,$H16="Keine"),"Mahnstufe prüfen",IF(AND($J16&gt;0,$G16="Offen",$K16&gt;Parameter!$B$5),"Nachfassen","")))))),""))</f>
        <v/>
      </c>
    </row>
    <row r="17" ht="22" customHeight="1">
      <c r="A17" s="12" t="n"/>
      <c r="B17" s="12" t="n"/>
      <c r="C17" s="13" t="n"/>
      <c r="D17" s="13" t="n"/>
      <c r="E17" s="14" t="n"/>
      <c r="F17" s="14" t="n"/>
      <c r="G17" s="15" t="n"/>
      <c r="H17" s="15" t="n"/>
      <c r="I17" s="12" t="n"/>
      <c r="J17" s="16">
        <f>IF($A17="","",IFERROR(MAX(0,$E17-$F17),""))</f>
        <v/>
      </c>
      <c r="K17" s="17">
        <f>IF($A17="","",IFERROR(IF(OR($D17="",$J17&lt;=0),"",MAX(0,Parameter!$B$4-$D17)),""))</f>
        <v/>
      </c>
      <c r="L17" s="18">
        <f>IF($A17="","",IFERROR(IF($J17&lt;=0,"Erledigt",IF($D17&gt;Parameter!$B$4,"Nicht fällig",IF($K17&lt;=Parameter!$B$5,"1–"&amp;Parameter!$B$5&amp;" Tage",IF($K17&lt;=Parameter!$B$6,(Parameter!$B$5+1)&amp;"–"&amp;Parameter!$B$6&amp;" Tage","Über "&amp;Parameter!$B$6&amp;" Tage")))),""))</f>
        <v/>
      </c>
      <c r="M17" s="19">
        <f>IF($A17="","",IFERROR(IF(AND($J17=0,$G17&lt;&gt;"Erledigt"),"Status prüfen",IF(AND($J17&gt;0,$G17="Erledigt"),"Betrag/Status prüfen",IF(AND($J17&gt;0,$I17=""),"Zuständigkeit ergänzen",IF(AND($J17&gt;0,$G17=""),"Status ergänzen",IF(AND($K17&gt;Parameter!$B$6,$H17="Keine"),"Mahnstufe prüfen",IF(AND($J17&gt;0,$G17="Offen",$K17&gt;Parameter!$B$5),"Nachfassen","")))))),""))</f>
        <v/>
      </c>
    </row>
    <row r="18" ht="22" customHeight="1">
      <c r="A18" s="12" t="n"/>
      <c r="B18" s="12" t="n"/>
      <c r="C18" s="13" t="n"/>
      <c r="D18" s="13" t="n"/>
      <c r="E18" s="14" t="n"/>
      <c r="F18" s="14" t="n"/>
      <c r="G18" s="15" t="n"/>
      <c r="H18" s="15" t="n"/>
      <c r="I18" s="12" t="n"/>
      <c r="J18" s="20">
        <f>IF($A18="","",IFERROR(MAX(0,$E18-$F18),""))</f>
        <v/>
      </c>
      <c r="K18" s="21">
        <f>IF($A18="","",IFERROR(IF(OR($D18="",$J18&lt;=0),"",MAX(0,Parameter!$B$4-$D18)),""))</f>
        <v/>
      </c>
      <c r="L18" s="22">
        <f>IF($A18="","",IFERROR(IF($J18&lt;=0,"Erledigt",IF($D18&gt;Parameter!$B$4,"Nicht fällig",IF($K18&lt;=Parameter!$B$5,"1–"&amp;Parameter!$B$5&amp;" Tage",IF($K18&lt;=Parameter!$B$6,(Parameter!$B$5+1)&amp;"–"&amp;Parameter!$B$6&amp;" Tage","Über "&amp;Parameter!$B$6&amp;" Tage")))),""))</f>
        <v/>
      </c>
      <c r="M18" s="23">
        <f>IF($A18="","",IFERROR(IF(AND($J18=0,$G18&lt;&gt;"Erledigt"),"Status prüfen",IF(AND($J18&gt;0,$G18="Erledigt"),"Betrag/Status prüfen",IF(AND($J18&gt;0,$I18=""),"Zuständigkeit ergänzen",IF(AND($J18&gt;0,$G18=""),"Status ergänzen",IF(AND($K18&gt;Parameter!$B$6,$H18="Keine"),"Mahnstufe prüfen",IF(AND($J18&gt;0,$G18="Offen",$K18&gt;Parameter!$B$5),"Nachfassen","")))))),""))</f>
        <v/>
      </c>
    </row>
    <row r="19" ht="22" customHeight="1">
      <c r="A19" s="12" t="n"/>
      <c r="B19" s="12" t="n"/>
      <c r="C19" s="13" t="n"/>
      <c r="D19" s="13" t="n"/>
      <c r="E19" s="14" t="n"/>
      <c r="F19" s="14" t="n"/>
      <c r="G19" s="15" t="n"/>
      <c r="H19" s="15" t="n"/>
      <c r="I19" s="12" t="n"/>
      <c r="J19" s="16">
        <f>IF($A19="","",IFERROR(MAX(0,$E19-$F19),""))</f>
        <v/>
      </c>
      <c r="K19" s="17">
        <f>IF($A19="","",IFERROR(IF(OR($D19="",$J19&lt;=0),"",MAX(0,Parameter!$B$4-$D19)),""))</f>
        <v/>
      </c>
      <c r="L19" s="18">
        <f>IF($A19="","",IFERROR(IF($J19&lt;=0,"Erledigt",IF($D19&gt;Parameter!$B$4,"Nicht fällig",IF($K19&lt;=Parameter!$B$5,"1–"&amp;Parameter!$B$5&amp;" Tage",IF($K19&lt;=Parameter!$B$6,(Parameter!$B$5+1)&amp;"–"&amp;Parameter!$B$6&amp;" Tage","Über "&amp;Parameter!$B$6&amp;" Tage")))),""))</f>
        <v/>
      </c>
      <c r="M19" s="19">
        <f>IF($A19="","",IFERROR(IF(AND($J19=0,$G19&lt;&gt;"Erledigt"),"Status prüfen",IF(AND($J19&gt;0,$G19="Erledigt"),"Betrag/Status prüfen",IF(AND($J19&gt;0,$I19=""),"Zuständigkeit ergänzen",IF(AND($J19&gt;0,$G19=""),"Status ergänzen",IF(AND($K19&gt;Parameter!$B$6,$H19="Keine"),"Mahnstufe prüfen",IF(AND($J19&gt;0,$G19="Offen",$K19&gt;Parameter!$B$5),"Nachfassen","")))))),""))</f>
        <v/>
      </c>
    </row>
    <row r="20" ht="22" customHeight="1">
      <c r="A20" s="12" t="n"/>
      <c r="B20" s="12" t="n"/>
      <c r="C20" s="13" t="n"/>
      <c r="D20" s="13" t="n"/>
      <c r="E20" s="14" t="n"/>
      <c r="F20" s="14" t="n"/>
      <c r="G20" s="15" t="n"/>
      <c r="H20" s="15" t="n"/>
      <c r="I20" s="12" t="n"/>
      <c r="J20" s="20">
        <f>IF($A20="","",IFERROR(MAX(0,$E20-$F20),""))</f>
        <v/>
      </c>
      <c r="K20" s="21">
        <f>IF($A20="","",IFERROR(IF(OR($D20="",$J20&lt;=0),"",MAX(0,Parameter!$B$4-$D20)),""))</f>
        <v/>
      </c>
      <c r="L20" s="22">
        <f>IF($A20="","",IFERROR(IF($J20&lt;=0,"Erledigt",IF($D20&gt;Parameter!$B$4,"Nicht fällig",IF($K20&lt;=Parameter!$B$5,"1–"&amp;Parameter!$B$5&amp;" Tage",IF($K20&lt;=Parameter!$B$6,(Parameter!$B$5+1)&amp;"–"&amp;Parameter!$B$6&amp;" Tage","Über "&amp;Parameter!$B$6&amp;" Tage")))),""))</f>
        <v/>
      </c>
      <c r="M20" s="23">
        <f>IF($A20="","",IFERROR(IF(AND($J20=0,$G20&lt;&gt;"Erledigt"),"Status prüfen",IF(AND($J20&gt;0,$G20="Erledigt"),"Betrag/Status prüfen",IF(AND($J20&gt;0,$I20=""),"Zuständigkeit ergänzen",IF(AND($J20&gt;0,$G20=""),"Status ergänzen",IF(AND($K20&gt;Parameter!$B$6,$H20="Keine"),"Mahnstufe prüfen",IF(AND($J20&gt;0,$G20="Offen",$K20&gt;Parameter!$B$5),"Nachfassen","")))))),""))</f>
        <v/>
      </c>
    </row>
    <row r="21" ht="22" customHeight="1">
      <c r="A21" s="12" t="n"/>
      <c r="B21" s="12" t="n"/>
      <c r="C21" s="13" t="n"/>
      <c r="D21" s="13" t="n"/>
      <c r="E21" s="14" t="n"/>
      <c r="F21" s="14" t="n"/>
      <c r="G21" s="15" t="n"/>
      <c r="H21" s="15" t="n"/>
      <c r="I21" s="12" t="n"/>
      <c r="J21" s="16">
        <f>IF($A21="","",IFERROR(MAX(0,$E21-$F21),""))</f>
        <v/>
      </c>
      <c r="K21" s="17">
        <f>IF($A21="","",IFERROR(IF(OR($D21="",$J21&lt;=0),"",MAX(0,Parameter!$B$4-$D21)),""))</f>
        <v/>
      </c>
      <c r="L21" s="18">
        <f>IF($A21="","",IFERROR(IF($J21&lt;=0,"Erledigt",IF($D21&gt;Parameter!$B$4,"Nicht fällig",IF($K21&lt;=Parameter!$B$5,"1–"&amp;Parameter!$B$5&amp;" Tage",IF($K21&lt;=Parameter!$B$6,(Parameter!$B$5+1)&amp;"–"&amp;Parameter!$B$6&amp;" Tage","Über "&amp;Parameter!$B$6&amp;" Tage")))),""))</f>
        <v/>
      </c>
      <c r="M21" s="19">
        <f>IF($A21="","",IFERROR(IF(AND($J21=0,$G21&lt;&gt;"Erledigt"),"Status prüfen",IF(AND($J21&gt;0,$G21="Erledigt"),"Betrag/Status prüfen",IF(AND($J21&gt;0,$I21=""),"Zuständigkeit ergänzen",IF(AND($J21&gt;0,$G21=""),"Status ergänzen",IF(AND($K21&gt;Parameter!$B$6,$H21="Keine"),"Mahnstufe prüfen",IF(AND($J21&gt;0,$G21="Offen",$K21&gt;Parameter!$B$5),"Nachfassen","")))))),""))</f>
        <v/>
      </c>
    </row>
    <row r="22" ht="22" customHeight="1">
      <c r="A22" s="12" t="n"/>
      <c r="B22" s="12" t="n"/>
      <c r="C22" s="13" t="n"/>
      <c r="D22" s="13" t="n"/>
      <c r="E22" s="14" t="n"/>
      <c r="F22" s="14" t="n"/>
      <c r="G22" s="15" t="n"/>
      <c r="H22" s="15" t="n"/>
      <c r="I22" s="12" t="n"/>
      <c r="J22" s="20">
        <f>IF($A22="","",IFERROR(MAX(0,$E22-$F22),""))</f>
        <v/>
      </c>
      <c r="K22" s="21">
        <f>IF($A22="","",IFERROR(IF(OR($D22="",$J22&lt;=0),"",MAX(0,Parameter!$B$4-$D22)),""))</f>
        <v/>
      </c>
      <c r="L22" s="22">
        <f>IF($A22="","",IFERROR(IF($J22&lt;=0,"Erledigt",IF($D22&gt;Parameter!$B$4,"Nicht fällig",IF($K22&lt;=Parameter!$B$5,"1–"&amp;Parameter!$B$5&amp;" Tage",IF($K22&lt;=Parameter!$B$6,(Parameter!$B$5+1)&amp;"–"&amp;Parameter!$B$6&amp;" Tage","Über "&amp;Parameter!$B$6&amp;" Tage")))),""))</f>
        <v/>
      </c>
      <c r="M22" s="23">
        <f>IF($A22="","",IFERROR(IF(AND($J22=0,$G22&lt;&gt;"Erledigt"),"Status prüfen",IF(AND($J22&gt;0,$G22="Erledigt"),"Betrag/Status prüfen",IF(AND($J22&gt;0,$I22=""),"Zuständigkeit ergänzen",IF(AND($J22&gt;0,$G22=""),"Status ergänzen",IF(AND($K22&gt;Parameter!$B$6,$H22="Keine"),"Mahnstufe prüfen",IF(AND($J22&gt;0,$G22="Offen",$K22&gt;Parameter!$B$5),"Nachfassen","")))))),""))</f>
        <v/>
      </c>
    </row>
    <row r="23" ht="22" customHeight="1">
      <c r="A23" s="12" t="n"/>
      <c r="B23" s="12" t="n"/>
      <c r="C23" s="13" t="n"/>
      <c r="D23" s="13" t="n"/>
      <c r="E23" s="14" t="n"/>
      <c r="F23" s="14" t="n"/>
      <c r="G23" s="15" t="n"/>
      <c r="H23" s="15" t="n"/>
      <c r="I23" s="12" t="n"/>
      <c r="J23" s="16">
        <f>IF($A23="","",IFERROR(MAX(0,$E23-$F23),""))</f>
        <v/>
      </c>
      <c r="K23" s="17">
        <f>IF($A23="","",IFERROR(IF(OR($D23="",$J23&lt;=0),"",MAX(0,Parameter!$B$4-$D23)),""))</f>
        <v/>
      </c>
      <c r="L23" s="18">
        <f>IF($A23="","",IFERROR(IF($J23&lt;=0,"Erledigt",IF($D23&gt;Parameter!$B$4,"Nicht fällig",IF($K23&lt;=Parameter!$B$5,"1–"&amp;Parameter!$B$5&amp;" Tage",IF($K23&lt;=Parameter!$B$6,(Parameter!$B$5+1)&amp;"–"&amp;Parameter!$B$6&amp;" Tage","Über "&amp;Parameter!$B$6&amp;" Tage")))),""))</f>
        <v/>
      </c>
      <c r="M23" s="19">
        <f>IF($A23="","",IFERROR(IF(AND($J23=0,$G23&lt;&gt;"Erledigt"),"Status prüfen",IF(AND($J23&gt;0,$G23="Erledigt"),"Betrag/Status prüfen",IF(AND($J23&gt;0,$I23=""),"Zuständigkeit ergänzen",IF(AND($J23&gt;0,$G23=""),"Status ergänzen",IF(AND($K23&gt;Parameter!$B$6,$H23="Keine"),"Mahnstufe prüfen",IF(AND($J23&gt;0,$G23="Offen",$K23&gt;Parameter!$B$5),"Nachfassen","")))))),""))</f>
        <v/>
      </c>
    </row>
    <row r="24" ht="22" customHeight="1">
      <c r="A24" s="12" t="n"/>
      <c r="B24" s="12" t="n"/>
      <c r="C24" s="13" t="n"/>
      <c r="D24" s="13" t="n"/>
      <c r="E24" s="14" t="n"/>
      <c r="F24" s="14" t="n"/>
      <c r="G24" s="15" t="n"/>
      <c r="H24" s="15" t="n"/>
      <c r="I24" s="12" t="n"/>
      <c r="J24" s="20">
        <f>IF($A24="","",IFERROR(MAX(0,$E24-$F24),""))</f>
        <v/>
      </c>
      <c r="K24" s="21">
        <f>IF($A24="","",IFERROR(IF(OR($D24="",$J24&lt;=0),"",MAX(0,Parameter!$B$4-$D24)),""))</f>
        <v/>
      </c>
      <c r="L24" s="22">
        <f>IF($A24="","",IFERROR(IF($J24&lt;=0,"Erledigt",IF($D24&gt;Parameter!$B$4,"Nicht fällig",IF($K24&lt;=Parameter!$B$5,"1–"&amp;Parameter!$B$5&amp;" Tage",IF($K24&lt;=Parameter!$B$6,(Parameter!$B$5+1)&amp;"–"&amp;Parameter!$B$6&amp;" Tage","Über "&amp;Parameter!$B$6&amp;" Tage")))),""))</f>
        <v/>
      </c>
      <c r="M24" s="23">
        <f>IF($A24="","",IFERROR(IF(AND($J24=0,$G24&lt;&gt;"Erledigt"),"Status prüfen",IF(AND($J24&gt;0,$G24="Erledigt"),"Betrag/Status prüfen",IF(AND($J24&gt;0,$I24=""),"Zuständigkeit ergänzen",IF(AND($J24&gt;0,$G24=""),"Status ergänzen",IF(AND($K24&gt;Parameter!$B$6,$H24="Keine"),"Mahnstufe prüfen",IF(AND($J24&gt;0,$G24="Offen",$K24&gt;Parameter!$B$5),"Nachfassen","")))))),""))</f>
        <v/>
      </c>
    </row>
    <row r="25" ht="22" customHeight="1">
      <c r="A25" s="12" t="n"/>
      <c r="B25" s="12" t="n"/>
      <c r="C25" s="13" t="n"/>
      <c r="D25" s="13" t="n"/>
      <c r="E25" s="14" t="n"/>
      <c r="F25" s="14" t="n"/>
      <c r="G25" s="15" t="n"/>
      <c r="H25" s="15" t="n"/>
      <c r="I25" s="12" t="n"/>
      <c r="J25" s="16">
        <f>IF($A25="","",IFERROR(MAX(0,$E25-$F25),""))</f>
        <v/>
      </c>
      <c r="K25" s="17">
        <f>IF($A25="","",IFERROR(IF(OR($D25="",$J25&lt;=0),"",MAX(0,Parameter!$B$4-$D25)),""))</f>
        <v/>
      </c>
      <c r="L25" s="18">
        <f>IF($A25="","",IFERROR(IF($J25&lt;=0,"Erledigt",IF($D25&gt;Parameter!$B$4,"Nicht fällig",IF($K25&lt;=Parameter!$B$5,"1–"&amp;Parameter!$B$5&amp;" Tage",IF($K25&lt;=Parameter!$B$6,(Parameter!$B$5+1)&amp;"–"&amp;Parameter!$B$6&amp;" Tage","Über "&amp;Parameter!$B$6&amp;" Tage")))),""))</f>
        <v/>
      </c>
      <c r="M25" s="19">
        <f>IF($A25="","",IFERROR(IF(AND($J25=0,$G25&lt;&gt;"Erledigt"),"Status prüfen",IF(AND($J25&gt;0,$G25="Erledigt"),"Betrag/Status prüfen",IF(AND($J25&gt;0,$I25=""),"Zuständigkeit ergänzen",IF(AND($J25&gt;0,$G25=""),"Status ergänzen",IF(AND($K25&gt;Parameter!$B$6,$H25="Keine"),"Mahnstufe prüfen",IF(AND($J25&gt;0,$G25="Offen",$K25&gt;Parameter!$B$5),"Nachfassen","")))))),""))</f>
        <v/>
      </c>
    </row>
    <row r="26" ht="22" customHeight="1">
      <c r="A26" s="12" t="n"/>
      <c r="B26" s="12" t="n"/>
      <c r="C26" s="13" t="n"/>
      <c r="D26" s="13" t="n"/>
      <c r="E26" s="14" t="n"/>
      <c r="F26" s="14" t="n"/>
      <c r="G26" s="15" t="n"/>
      <c r="H26" s="15" t="n"/>
      <c r="I26" s="12" t="n"/>
      <c r="J26" s="20">
        <f>IF($A26="","",IFERROR(MAX(0,$E26-$F26),""))</f>
        <v/>
      </c>
      <c r="K26" s="21">
        <f>IF($A26="","",IFERROR(IF(OR($D26="",$J26&lt;=0),"",MAX(0,Parameter!$B$4-$D26)),""))</f>
        <v/>
      </c>
      <c r="L26" s="22">
        <f>IF($A26="","",IFERROR(IF($J26&lt;=0,"Erledigt",IF($D26&gt;Parameter!$B$4,"Nicht fällig",IF($K26&lt;=Parameter!$B$5,"1–"&amp;Parameter!$B$5&amp;" Tage",IF($K26&lt;=Parameter!$B$6,(Parameter!$B$5+1)&amp;"–"&amp;Parameter!$B$6&amp;" Tage","Über "&amp;Parameter!$B$6&amp;" Tage")))),""))</f>
        <v/>
      </c>
      <c r="M26" s="23">
        <f>IF($A26="","",IFERROR(IF(AND($J26=0,$G26&lt;&gt;"Erledigt"),"Status prüfen",IF(AND($J26&gt;0,$G26="Erledigt"),"Betrag/Status prüfen",IF(AND($J26&gt;0,$I26=""),"Zuständigkeit ergänzen",IF(AND($J26&gt;0,$G26=""),"Status ergänzen",IF(AND($K26&gt;Parameter!$B$6,$H26="Keine"),"Mahnstufe prüfen",IF(AND($J26&gt;0,$G26="Offen",$K26&gt;Parameter!$B$5),"Nachfassen","")))))),""))</f>
        <v/>
      </c>
    </row>
    <row r="27" ht="22" customHeight="1">
      <c r="A27" s="12" t="n"/>
      <c r="B27" s="12" t="n"/>
      <c r="C27" s="13" t="n"/>
      <c r="D27" s="13" t="n"/>
      <c r="E27" s="14" t="n"/>
      <c r="F27" s="14" t="n"/>
      <c r="G27" s="15" t="n"/>
      <c r="H27" s="15" t="n"/>
      <c r="I27" s="12" t="n"/>
      <c r="J27" s="16">
        <f>IF($A27="","",IFERROR(MAX(0,$E27-$F27),""))</f>
        <v/>
      </c>
      <c r="K27" s="17">
        <f>IF($A27="","",IFERROR(IF(OR($D27="",$J27&lt;=0),"",MAX(0,Parameter!$B$4-$D27)),""))</f>
        <v/>
      </c>
      <c r="L27" s="18">
        <f>IF($A27="","",IFERROR(IF($J27&lt;=0,"Erledigt",IF($D27&gt;Parameter!$B$4,"Nicht fällig",IF($K27&lt;=Parameter!$B$5,"1–"&amp;Parameter!$B$5&amp;" Tage",IF($K27&lt;=Parameter!$B$6,(Parameter!$B$5+1)&amp;"–"&amp;Parameter!$B$6&amp;" Tage","Über "&amp;Parameter!$B$6&amp;" Tage")))),""))</f>
        <v/>
      </c>
      <c r="M27" s="19">
        <f>IF($A27="","",IFERROR(IF(AND($J27=0,$G27&lt;&gt;"Erledigt"),"Status prüfen",IF(AND($J27&gt;0,$G27="Erledigt"),"Betrag/Status prüfen",IF(AND($J27&gt;0,$I27=""),"Zuständigkeit ergänzen",IF(AND($J27&gt;0,$G27=""),"Status ergänzen",IF(AND($K27&gt;Parameter!$B$6,$H27="Keine"),"Mahnstufe prüfen",IF(AND($J27&gt;0,$G27="Offen",$K27&gt;Parameter!$B$5),"Nachfassen","")))))),""))</f>
        <v/>
      </c>
    </row>
    <row r="28" ht="22" customHeight="1">
      <c r="A28" s="12" t="n"/>
      <c r="B28" s="12" t="n"/>
      <c r="C28" s="13" t="n"/>
      <c r="D28" s="13" t="n"/>
      <c r="E28" s="14" t="n"/>
      <c r="F28" s="14" t="n"/>
      <c r="G28" s="15" t="n"/>
      <c r="H28" s="15" t="n"/>
      <c r="I28" s="12" t="n"/>
      <c r="J28" s="20">
        <f>IF($A28="","",IFERROR(MAX(0,$E28-$F28),""))</f>
        <v/>
      </c>
      <c r="K28" s="21">
        <f>IF($A28="","",IFERROR(IF(OR($D28="",$J28&lt;=0),"",MAX(0,Parameter!$B$4-$D28)),""))</f>
        <v/>
      </c>
      <c r="L28" s="22">
        <f>IF($A28="","",IFERROR(IF($J28&lt;=0,"Erledigt",IF($D28&gt;Parameter!$B$4,"Nicht fällig",IF($K28&lt;=Parameter!$B$5,"1–"&amp;Parameter!$B$5&amp;" Tage",IF($K28&lt;=Parameter!$B$6,(Parameter!$B$5+1)&amp;"–"&amp;Parameter!$B$6&amp;" Tage","Über "&amp;Parameter!$B$6&amp;" Tage")))),""))</f>
        <v/>
      </c>
      <c r="M28" s="23">
        <f>IF($A28="","",IFERROR(IF(AND($J28=0,$G28&lt;&gt;"Erledigt"),"Status prüfen",IF(AND($J28&gt;0,$G28="Erledigt"),"Betrag/Status prüfen",IF(AND($J28&gt;0,$I28=""),"Zuständigkeit ergänzen",IF(AND($J28&gt;0,$G28=""),"Status ergänzen",IF(AND($K28&gt;Parameter!$B$6,$H28="Keine"),"Mahnstufe prüfen",IF(AND($J28&gt;0,$G28="Offen",$K28&gt;Parameter!$B$5),"Nachfassen","")))))),""))</f>
        <v/>
      </c>
    </row>
    <row r="29" ht="22" customHeight="1">
      <c r="A29" s="12" t="n"/>
      <c r="B29" s="12" t="n"/>
      <c r="C29" s="13" t="n"/>
      <c r="D29" s="13" t="n"/>
      <c r="E29" s="14" t="n"/>
      <c r="F29" s="14" t="n"/>
      <c r="G29" s="15" t="n"/>
      <c r="H29" s="15" t="n"/>
      <c r="I29" s="12" t="n"/>
      <c r="J29" s="16">
        <f>IF($A29="","",IFERROR(MAX(0,$E29-$F29),""))</f>
        <v/>
      </c>
      <c r="K29" s="17">
        <f>IF($A29="","",IFERROR(IF(OR($D29="",$J29&lt;=0),"",MAX(0,Parameter!$B$4-$D29)),""))</f>
        <v/>
      </c>
      <c r="L29" s="18">
        <f>IF($A29="","",IFERROR(IF($J29&lt;=0,"Erledigt",IF($D29&gt;Parameter!$B$4,"Nicht fällig",IF($K29&lt;=Parameter!$B$5,"1–"&amp;Parameter!$B$5&amp;" Tage",IF($K29&lt;=Parameter!$B$6,(Parameter!$B$5+1)&amp;"–"&amp;Parameter!$B$6&amp;" Tage","Über "&amp;Parameter!$B$6&amp;" Tage")))),""))</f>
        <v/>
      </c>
      <c r="M29" s="19">
        <f>IF($A29="","",IFERROR(IF(AND($J29=0,$G29&lt;&gt;"Erledigt"),"Status prüfen",IF(AND($J29&gt;0,$G29="Erledigt"),"Betrag/Status prüfen",IF(AND($J29&gt;0,$I29=""),"Zuständigkeit ergänzen",IF(AND($J29&gt;0,$G29=""),"Status ergänzen",IF(AND($K29&gt;Parameter!$B$6,$H29="Keine"),"Mahnstufe prüfen",IF(AND($J29&gt;0,$G29="Offen",$K29&gt;Parameter!$B$5),"Nachfassen","")))))),""))</f>
        <v/>
      </c>
    </row>
    <row r="30" ht="22" customHeight="1">
      <c r="A30" s="12" t="n"/>
      <c r="B30" s="12" t="n"/>
      <c r="C30" s="13" t="n"/>
      <c r="D30" s="13" t="n"/>
      <c r="E30" s="14" t="n"/>
      <c r="F30" s="14" t="n"/>
      <c r="G30" s="15" t="n"/>
      <c r="H30" s="15" t="n"/>
      <c r="I30" s="12" t="n"/>
      <c r="J30" s="20">
        <f>IF($A30="","",IFERROR(MAX(0,$E30-$F30),""))</f>
        <v/>
      </c>
      <c r="K30" s="21">
        <f>IF($A30="","",IFERROR(IF(OR($D30="",$J30&lt;=0),"",MAX(0,Parameter!$B$4-$D30)),""))</f>
        <v/>
      </c>
      <c r="L30" s="22">
        <f>IF($A30="","",IFERROR(IF($J30&lt;=0,"Erledigt",IF($D30&gt;Parameter!$B$4,"Nicht fällig",IF($K30&lt;=Parameter!$B$5,"1–"&amp;Parameter!$B$5&amp;" Tage",IF($K30&lt;=Parameter!$B$6,(Parameter!$B$5+1)&amp;"–"&amp;Parameter!$B$6&amp;" Tage","Über "&amp;Parameter!$B$6&amp;" Tage")))),""))</f>
        <v/>
      </c>
      <c r="M30" s="23">
        <f>IF($A30="","",IFERROR(IF(AND($J30=0,$G30&lt;&gt;"Erledigt"),"Status prüfen",IF(AND($J30&gt;0,$G30="Erledigt"),"Betrag/Status prüfen",IF(AND($J30&gt;0,$I30=""),"Zuständigkeit ergänzen",IF(AND($J30&gt;0,$G30=""),"Status ergänzen",IF(AND($K30&gt;Parameter!$B$6,$H30="Keine"),"Mahnstufe prüfen",IF(AND($J30&gt;0,$G30="Offen",$K30&gt;Parameter!$B$5),"Nachfassen","")))))),""))</f>
        <v/>
      </c>
    </row>
    <row r="31" ht="22" customHeight="1">
      <c r="A31" s="12" t="n"/>
      <c r="B31" s="12" t="n"/>
      <c r="C31" s="13" t="n"/>
      <c r="D31" s="13" t="n"/>
      <c r="E31" s="14" t="n"/>
      <c r="F31" s="14" t="n"/>
      <c r="G31" s="15" t="n"/>
      <c r="H31" s="15" t="n"/>
      <c r="I31" s="12" t="n"/>
      <c r="J31" s="16">
        <f>IF($A31="","",IFERROR(MAX(0,$E31-$F31),""))</f>
        <v/>
      </c>
      <c r="K31" s="17">
        <f>IF($A31="","",IFERROR(IF(OR($D31="",$J31&lt;=0),"",MAX(0,Parameter!$B$4-$D31)),""))</f>
        <v/>
      </c>
      <c r="L31" s="18">
        <f>IF($A31="","",IFERROR(IF($J31&lt;=0,"Erledigt",IF($D31&gt;Parameter!$B$4,"Nicht fällig",IF($K31&lt;=Parameter!$B$5,"1–"&amp;Parameter!$B$5&amp;" Tage",IF($K31&lt;=Parameter!$B$6,(Parameter!$B$5+1)&amp;"–"&amp;Parameter!$B$6&amp;" Tage","Über "&amp;Parameter!$B$6&amp;" Tage")))),""))</f>
        <v/>
      </c>
      <c r="M31" s="19">
        <f>IF($A31="","",IFERROR(IF(AND($J31=0,$G31&lt;&gt;"Erledigt"),"Status prüfen",IF(AND($J31&gt;0,$G31="Erledigt"),"Betrag/Status prüfen",IF(AND($J31&gt;0,$I31=""),"Zuständigkeit ergänzen",IF(AND($J31&gt;0,$G31=""),"Status ergänzen",IF(AND($K31&gt;Parameter!$B$6,$H31="Keine"),"Mahnstufe prüfen",IF(AND($J31&gt;0,$G31="Offen",$K31&gt;Parameter!$B$5),"Nachfassen","")))))),""))</f>
        <v/>
      </c>
    </row>
    <row r="32" ht="22" customHeight="1">
      <c r="A32" s="12" t="n"/>
      <c r="B32" s="12" t="n"/>
      <c r="C32" s="13" t="n"/>
      <c r="D32" s="13" t="n"/>
      <c r="E32" s="14" t="n"/>
      <c r="F32" s="14" t="n"/>
      <c r="G32" s="15" t="n"/>
      <c r="H32" s="15" t="n"/>
      <c r="I32" s="12" t="n"/>
      <c r="J32" s="20">
        <f>IF($A32="","",IFERROR(MAX(0,$E32-$F32),""))</f>
        <v/>
      </c>
      <c r="K32" s="21">
        <f>IF($A32="","",IFERROR(IF(OR($D32="",$J32&lt;=0),"",MAX(0,Parameter!$B$4-$D32)),""))</f>
        <v/>
      </c>
      <c r="L32" s="22">
        <f>IF($A32="","",IFERROR(IF($J32&lt;=0,"Erledigt",IF($D32&gt;Parameter!$B$4,"Nicht fällig",IF($K32&lt;=Parameter!$B$5,"1–"&amp;Parameter!$B$5&amp;" Tage",IF($K32&lt;=Parameter!$B$6,(Parameter!$B$5+1)&amp;"–"&amp;Parameter!$B$6&amp;" Tage","Über "&amp;Parameter!$B$6&amp;" Tage")))),""))</f>
        <v/>
      </c>
      <c r="M32" s="23">
        <f>IF($A32="","",IFERROR(IF(AND($J32=0,$G32&lt;&gt;"Erledigt"),"Status prüfen",IF(AND($J32&gt;0,$G32="Erledigt"),"Betrag/Status prüfen",IF(AND($J32&gt;0,$I32=""),"Zuständigkeit ergänzen",IF(AND($J32&gt;0,$G32=""),"Status ergänzen",IF(AND($K32&gt;Parameter!$B$6,$H32="Keine"),"Mahnstufe prüfen",IF(AND($J32&gt;0,$G32="Offen",$K32&gt;Parameter!$B$5),"Nachfassen","")))))),""))</f>
        <v/>
      </c>
    </row>
    <row r="33" ht="22" customHeight="1">
      <c r="A33" s="12" t="n"/>
      <c r="B33" s="12" t="n"/>
      <c r="C33" s="13" t="n"/>
      <c r="D33" s="13" t="n"/>
      <c r="E33" s="14" t="n"/>
      <c r="F33" s="14" t="n"/>
      <c r="G33" s="15" t="n"/>
      <c r="H33" s="15" t="n"/>
      <c r="I33" s="12" t="n"/>
      <c r="J33" s="16">
        <f>IF($A33="","",IFERROR(MAX(0,$E33-$F33),""))</f>
        <v/>
      </c>
      <c r="K33" s="17">
        <f>IF($A33="","",IFERROR(IF(OR($D33="",$J33&lt;=0),"",MAX(0,Parameter!$B$4-$D33)),""))</f>
        <v/>
      </c>
      <c r="L33" s="18">
        <f>IF($A33="","",IFERROR(IF($J33&lt;=0,"Erledigt",IF($D33&gt;Parameter!$B$4,"Nicht fällig",IF($K33&lt;=Parameter!$B$5,"1–"&amp;Parameter!$B$5&amp;" Tage",IF($K33&lt;=Parameter!$B$6,(Parameter!$B$5+1)&amp;"–"&amp;Parameter!$B$6&amp;" Tage","Über "&amp;Parameter!$B$6&amp;" Tage")))),""))</f>
        <v/>
      </c>
      <c r="M33" s="19">
        <f>IF($A33="","",IFERROR(IF(AND($J33=0,$G33&lt;&gt;"Erledigt"),"Status prüfen",IF(AND($J33&gt;0,$G33="Erledigt"),"Betrag/Status prüfen",IF(AND($J33&gt;0,$I33=""),"Zuständigkeit ergänzen",IF(AND($J33&gt;0,$G33=""),"Status ergänzen",IF(AND($K33&gt;Parameter!$B$6,$H33="Keine"),"Mahnstufe prüfen",IF(AND($J33&gt;0,$G33="Offen",$K33&gt;Parameter!$B$5),"Nachfassen","")))))),""))</f>
        <v/>
      </c>
    </row>
    <row r="34" ht="22" customHeight="1">
      <c r="A34" s="12" t="n"/>
      <c r="B34" s="12" t="n"/>
      <c r="C34" s="13" t="n"/>
      <c r="D34" s="13" t="n"/>
      <c r="E34" s="14" t="n"/>
      <c r="F34" s="14" t="n"/>
      <c r="G34" s="15" t="n"/>
      <c r="H34" s="15" t="n"/>
      <c r="I34" s="12" t="n"/>
      <c r="J34" s="20">
        <f>IF($A34="","",IFERROR(MAX(0,$E34-$F34),""))</f>
        <v/>
      </c>
      <c r="K34" s="21">
        <f>IF($A34="","",IFERROR(IF(OR($D34="",$J34&lt;=0),"",MAX(0,Parameter!$B$4-$D34)),""))</f>
        <v/>
      </c>
      <c r="L34" s="22">
        <f>IF($A34="","",IFERROR(IF($J34&lt;=0,"Erledigt",IF($D34&gt;Parameter!$B$4,"Nicht fällig",IF($K34&lt;=Parameter!$B$5,"1–"&amp;Parameter!$B$5&amp;" Tage",IF($K34&lt;=Parameter!$B$6,(Parameter!$B$5+1)&amp;"–"&amp;Parameter!$B$6&amp;" Tage","Über "&amp;Parameter!$B$6&amp;" Tage")))),""))</f>
        <v/>
      </c>
      <c r="M34" s="23">
        <f>IF($A34="","",IFERROR(IF(AND($J34=0,$G34&lt;&gt;"Erledigt"),"Status prüfen",IF(AND($J34&gt;0,$G34="Erledigt"),"Betrag/Status prüfen",IF(AND($J34&gt;0,$I34=""),"Zuständigkeit ergänzen",IF(AND($J34&gt;0,$G34=""),"Status ergänzen",IF(AND($K34&gt;Parameter!$B$6,$H34="Keine"),"Mahnstufe prüfen",IF(AND($J34&gt;0,$G34="Offen",$K34&gt;Parameter!$B$5),"Nachfassen","")))))),""))</f>
        <v/>
      </c>
    </row>
    <row r="35" ht="22" customHeight="1">
      <c r="A35" s="12" t="n"/>
      <c r="B35" s="12" t="n"/>
      <c r="C35" s="13" t="n"/>
      <c r="D35" s="13" t="n"/>
      <c r="E35" s="14" t="n"/>
      <c r="F35" s="14" t="n"/>
      <c r="G35" s="15" t="n"/>
      <c r="H35" s="15" t="n"/>
      <c r="I35" s="12" t="n"/>
      <c r="J35" s="16">
        <f>IF($A35="","",IFERROR(MAX(0,$E35-$F35),""))</f>
        <v/>
      </c>
      <c r="K35" s="17">
        <f>IF($A35="","",IFERROR(IF(OR($D35="",$J35&lt;=0),"",MAX(0,Parameter!$B$4-$D35)),""))</f>
        <v/>
      </c>
      <c r="L35" s="18">
        <f>IF($A35="","",IFERROR(IF($J35&lt;=0,"Erledigt",IF($D35&gt;Parameter!$B$4,"Nicht fällig",IF($K35&lt;=Parameter!$B$5,"1–"&amp;Parameter!$B$5&amp;" Tage",IF($K35&lt;=Parameter!$B$6,(Parameter!$B$5+1)&amp;"–"&amp;Parameter!$B$6&amp;" Tage","Über "&amp;Parameter!$B$6&amp;" Tage")))),""))</f>
        <v/>
      </c>
      <c r="M35" s="19">
        <f>IF($A35="","",IFERROR(IF(AND($J35=0,$G35&lt;&gt;"Erledigt"),"Status prüfen",IF(AND($J35&gt;0,$G35="Erledigt"),"Betrag/Status prüfen",IF(AND($J35&gt;0,$I35=""),"Zuständigkeit ergänzen",IF(AND($J35&gt;0,$G35=""),"Status ergänzen",IF(AND($K35&gt;Parameter!$B$6,$H35="Keine"),"Mahnstufe prüfen",IF(AND($J35&gt;0,$G35="Offen",$K35&gt;Parameter!$B$5),"Nachfassen","")))))),""))</f>
        <v/>
      </c>
    </row>
    <row r="36" ht="22" customHeight="1">
      <c r="A36" s="12" t="n"/>
      <c r="B36" s="12" t="n"/>
      <c r="C36" s="13" t="n"/>
      <c r="D36" s="13" t="n"/>
      <c r="E36" s="14" t="n"/>
      <c r="F36" s="14" t="n"/>
      <c r="G36" s="15" t="n"/>
      <c r="H36" s="15" t="n"/>
      <c r="I36" s="12" t="n"/>
      <c r="J36" s="20">
        <f>IF($A36="","",IFERROR(MAX(0,$E36-$F36),""))</f>
        <v/>
      </c>
      <c r="K36" s="21">
        <f>IF($A36="","",IFERROR(IF(OR($D36="",$J36&lt;=0),"",MAX(0,Parameter!$B$4-$D36)),""))</f>
        <v/>
      </c>
      <c r="L36" s="22">
        <f>IF($A36="","",IFERROR(IF($J36&lt;=0,"Erledigt",IF($D36&gt;Parameter!$B$4,"Nicht fällig",IF($K36&lt;=Parameter!$B$5,"1–"&amp;Parameter!$B$5&amp;" Tage",IF($K36&lt;=Parameter!$B$6,(Parameter!$B$5+1)&amp;"–"&amp;Parameter!$B$6&amp;" Tage","Über "&amp;Parameter!$B$6&amp;" Tage")))),""))</f>
        <v/>
      </c>
      <c r="M36" s="23">
        <f>IF($A36="","",IFERROR(IF(AND($J36=0,$G36&lt;&gt;"Erledigt"),"Status prüfen",IF(AND($J36&gt;0,$G36="Erledigt"),"Betrag/Status prüfen",IF(AND($J36&gt;0,$I36=""),"Zuständigkeit ergänzen",IF(AND($J36&gt;0,$G36=""),"Status ergänzen",IF(AND($K36&gt;Parameter!$B$6,$H36="Keine"),"Mahnstufe prüfen",IF(AND($J36&gt;0,$G36="Offen",$K36&gt;Parameter!$B$5),"Nachfassen","")))))),""))</f>
        <v/>
      </c>
    </row>
    <row r="37" ht="22" customHeight="1">
      <c r="A37" s="12" t="n"/>
      <c r="B37" s="12" t="n"/>
      <c r="C37" s="13" t="n"/>
      <c r="D37" s="13" t="n"/>
      <c r="E37" s="14" t="n"/>
      <c r="F37" s="14" t="n"/>
      <c r="G37" s="15" t="n"/>
      <c r="H37" s="15" t="n"/>
      <c r="I37" s="12" t="n"/>
      <c r="J37" s="16">
        <f>IF($A37="","",IFERROR(MAX(0,$E37-$F37),""))</f>
        <v/>
      </c>
      <c r="K37" s="17">
        <f>IF($A37="","",IFERROR(IF(OR($D37="",$J37&lt;=0),"",MAX(0,Parameter!$B$4-$D37)),""))</f>
        <v/>
      </c>
      <c r="L37" s="18">
        <f>IF($A37="","",IFERROR(IF($J37&lt;=0,"Erledigt",IF($D37&gt;Parameter!$B$4,"Nicht fällig",IF($K37&lt;=Parameter!$B$5,"1–"&amp;Parameter!$B$5&amp;" Tage",IF($K37&lt;=Parameter!$B$6,(Parameter!$B$5+1)&amp;"–"&amp;Parameter!$B$6&amp;" Tage","Über "&amp;Parameter!$B$6&amp;" Tage")))),""))</f>
        <v/>
      </c>
      <c r="M37" s="19">
        <f>IF($A37="","",IFERROR(IF(AND($J37=0,$G37&lt;&gt;"Erledigt"),"Status prüfen",IF(AND($J37&gt;0,$G37="Erledigt"),"Betrag/Status prüfen",IF(AND($J37&gt;0,$I37=""),"Zuständigkeit ergänzen",IF(AND($J37&gt;0,$G37=""),"Status ergänzen",IF(AND($K37&gt;Parameter!$B$6,$H37="Keine"),"Mahnstufe prüfen",IF(AND($J37&gt;0,$G37="Offen",$K37&gt;Parameter!$B$5),"Nachfassen","")))))),""))</f>
        <v/>
      </c>
    </row>
    <row r="38" ht="22" customHeight="1">
      <c r="A38" s="12" t="n"/>
      <c r="B38" s="12" t="n"/>
      <c r="C38" s="13" t="n"/>
      <c r="D38" s="13" t="n"/>
      <c r="E38" s="14" t="n"/>
      <c r="F38" s="14" t="n"/>
      <c r="G38" s="15" t="n"/>
      <c r="H38" s="15" t="n"/>
      <c r="I38" s="12" t="n"/>
      <c r="J38" s="20">
        <f>IF($A38="","",IFERROR(MAX(0,$E38-$F38),""))</f>
        <v/>
      </c>
      <c r="K38" s="21">
        <f>IF($A38="","",IFERROR(IF(OR($D38="",$J38&lt;=0),"",MAX(0,Parameter!$B$4-$D38)),""))</f>
        <v/>
      </c>
      <c r="L38" s="22">
        <f>IF($A38="","",IFERROR(IF($J38&lt;=0,"Erledigt",IF($D38&gt;Parameter!$B$4,"Nicht fällig",IF($K38&lt;=Parameter!$B$5,"1–"&amp;Parameter!$B$5&amp;" Tage",IF($K38&lt;=Parameter!$B$6,(Parameter!$B$5+1)&amp;"–"&amp;Parameter!$B$6&amp;" Tage","Über "&amp;Parameter!$B$6&amp;" Tage")))),""))</f>
        <v/>
      </c>
      <c r="M38" s="23">
        <f>IF($A38="","",IFERROR(IF(AND($J38=0,$G38&lt;&gt;"Erledigt"),"Status prüfen",IF(AND($J38&gt;0,$G38="Erledigt"),"Betrag/Status prüfen",IF(AND($J38&gt;0,$I38=""),"Zuständigkeit ergänzen",IF(AND($J38&gt;0,$G38=""),"Status ergänzen",IF(AND($K38&gt;Parameter!$B$6,$H38="Keine"),"Mahnstufe prüfen",IF(AND($J38&gt;0,$G38="Offen",$K38&gt;Parameter!$B$5),"Nachfassen","")))))),""))</f>
        <v/>
      </c>
    </row>
    <row r="39" ht="22" customHeight="1">
      <c r="A39" s="12" t="n"/>
      <c r="B39" s="12" t="n"/>
      <c r="C39" s="13" t="n"/>
      <c r="D39" s="13" t="n"/>
      <c r="E39" s="14" t="n"/>
      <c r="F39" s="14" t="n"/>
      <c r="G39" s="15" t="n"/>
      <c r="H39" s="15" t="n"/>
      <c r="I39" s="12" t="n"/>
      <c r="J39" s="16">
        <f>IF($A39="","",IFERROR(MAX(0,$E39-$F39),""))</f>
        <v/>
      </c>
      <c r="K39" s="17">
        <f>IF($A39="","",IFERROR(IF(OR($D39="",$J39&lt;=0),"",MAX(0,Parameter!$B$4-$D39)),""))</f>
        <v/>
      </c>
      <c r="L39" s="18">
        <f>IF($A39="","",IFERROR(IF($J39&lt;=0,"Erledigt",IF($D39&gt;Parameter!$B$4,"Nicht fällig",IF($K39&lt;=Parameter!$B$5,"1–"&amp;Parameter!$B$5&amp;" Tage",IF($K39&lt;=Parameter!$B$6,(Parameter!$B$5+1)&amp;"–"&amp;Parameter!$B$6&amp;" Tage","Über "&amp;Parameter!$B$6&amp;" Tage")))),""))</f>
        <v/>
      </c>
      <c r="M39" s="19">
        <f>IF($A39="","",IFERROR(IF(AND($J39=0,$G39&lt;&gt;"Erledigt"),"Status prüfen",IF(AND($J39&gt;0,$G39="Erledigt"),"Betrag/Status prüfen",IF(AND($J39&gt;0,$I39=""),"Zuständigkeit ergänzen",IF(AND($J39&gt;0,$G39=""),"Status ergänzen",IF(AND($K39&gt;Parameter!$B$6,$H39="Keine"),"Mahnstufe prüfen",IF(AND($J39&gt;0,$G39="Offen",$K39&gt;Parameter!$B$5),"Nachfassen","")))))),""))</f>
        <v/>
      </c>
    </row>
    <row r="40" ht="22" customHeight="1">
      <c r="A40" s="12" t="n"/>
      <c r="B40" s="12" t="n"/>
      <c r="C40" s="13" t="n"/>
      <c r="D40" s="13" t="n"/>
      <c r="E40" s="14" t="n"/>
      <c r="F40" s="14" t="n"/>
      <c r="G40" s="15" t="n"/>
      <c r="H40" s="15" t="n"/>
      <c r="I40" s="12" t="n"/>
      <c r="J40" s="20">
        <f>IF($A40="","",IFERROR(MAX(0,$E40-$F40),""))</f>
        <v/>
      </c>
      <c r="K40" s="21">
        <f>IF($A40="","",IFERROR(IF(OR($D40="",$J40&lt;=0),"",MAX(0,Parameter!$B$4-$D40)),""))</f>
        <v/>
      </c>
      <c r="L40" s="22">
        <f>IF($A40="","",IFERROR(IF($J40&lt;=0,"Erledigt",IF($D40&gt;Parameter!$B$4,"Nicht fällig",IF($K40&lt;=Parameter!$B$5,"1–"&amp;Parameter!$B$5&amp;" Tage",IF($K40&lt;=Parameter!$B$6,(Parameter!$B$5+1)&amp;"–"&amp;Parameter!$B$6&amp;" Tage","Über "&amp;Parameter!$B$6&amp;" Tage")))),""))</f>
        <v/>
      </c>
      <c r="M40" s="23">
        <f>IF($A40="","",IFERROR(IF(AND($J40=0,$G40&lt;&gt;"Erledigt"),"Status prüfen",IF(AND($J40&gt;0,$G40="Erledigt"),"Betrag/Status prüfen",IF(AND($J40&gt;0,$I40=""),"Zuständigkeit ergänzen",IF(AND($J40&gt;0,$G40=""),"Status ergänzen",IF(AND($K40&gt;Parameter!$B$6,$H40="Keine"),"Mahnstufe prüfen",IF(AND($J40&gt;0,$G40="Offen",$K40&gt;Parameter!$B$5),"Nachfassen","")))))),""))</f>
        <v/>
      </c>
    </row>
    <row r="41" ht="22" customHeight="1">
      <c r="A41" s="12" t="n"/>
      <c r="B41" s="12" t="n"/>
      <c r="C41" s="13" t="n"/>
      <c r="D41" s="13" t="n"/>
      <c r="E41" s="14" t="n"/>
      <c r="F41" s="14" t="n"/>
      <c r="G41" s="15" t="n"/>
      <c r="H41" s="15" t="n"/>
      <c r="I41" s="12" t="n"/>
      <c r="J41" s="16">
        <f>IF($A41="","",IFERROR(MAX(0,$E41-$F41),""))</f>
        <v/>
      </c>
      <c r="K41" s="17">
        <f>IF($A41="","",IFERROR(IF(OR($D41="",$J41&lt;=0),"",MAX(0,Parameter!$B$4-$D41)),""))</f>
        <v/>
      </c>
      <c r="L41" s="18">
        <f>IF($A41="","",IFERROR(IF($J41&lt;=0,"Erledigt",IF($D41&gt;Parameter!$B$4,"Nicht fällig",IF($K41&lt;=Parameter!$B$5,"1–"&amp;Parameter!$B$5&amp;" Tage",IF($K41&lt;=Parameter!$B$6,(Parameter!$B$5+1)&amp;"–"&amp;Parameter!$B$6&amp;" Tage","Über "&amp;Parameter!$B$6&amp;" Tage")))),""))</f>
        <v/>
      </c>
      <c r="M41" s="19">
        <f>IF($A41="","",IFERROR(IF(AND($J41=0,$G41&lt;&gt;"Erledigt"),"Status prüfen",IF(AND($J41&gt;0,$G41="Erledigt"),"Betrag/Status prüfen",IF(AND($J41&gt;0,$I41=""),"Zuständigkeit ergänzen",IF(AND($J41&gt;0,$G41=""),"Status ergänzen",IF(AND($K41&gt;Parameter!$B$6,$H41="Keine"),"Mahnstufe prüfen",IF(AND($J41&gt;0,$G41="Offen",$K41&gt;Parameter!$B$5),"Nachfassen","")))))),""))</f>
        <v/>
      </c>
    </row>
    <row r="42" ht="22" customHeight="1">
      <c r="A42" s="12" t="n"/>
      <c r="B42" s="12" t="n"/>
      <c r="C42" s="13" t="n"/>
      <c r="D42" s="13" t="n"/>
      <c r="E42" s="14" t="n"/>
      <c r="F42" s="14" t="n"/>
      <c r="G42" s="15" t="n"/>
      <c r="H42" s="15" t="n"/>
      <c r="I42" s="12" t="n"/>
      <c r="J42" s="20">
        <f>IF($A42="","",IFERROR(MAX(0,$E42-$F42),""))</f>
        <v/>
      </c>
      <c r="K42" s="21">
        <f>IF($A42="","",IFERROR(IF(OR($D42="",$J42&lt;=0),"",MAX(0,Parameter!$B$4-$D42)),""))</f>
        <v/>
      </c>
      <c r="L42" s="22">
        <f>IF($A42="","",IFERROR(IF($J42&lt;=0,"Erledigt",IF($D42&gt;Parameter!$B$4,"Nicht fällig",IF($K42&lt;=Parameter!$B$5,"1–"&amp;Parameter!$B$5&amp;" Tage",IF($K42&lt;=Parameter!$B$6,(Parameter!$B$5+1)&amp;"–"&amp;Parameter!$B$6&amp;" Tage","Über "&amp;Parameter!$B$6&amp;" Tage")))),""))</f>
        <v/>
      </c>
      <c r="M42" s="23">
        <f>IF($A42="","",IFERROR(IF(AND($J42=0,$G42&lt;&gt;"Erledigt"),"Status prüfen",IF(AND($J42&gt;0,$G42="Erledigt"),"Betrag/Status prüfen",IF(AND($J42&gt;0,$I42=""),"Zuständigkeit ergänzen",IF(AND($J42&gt;0,$G42=""),"Status ergänzen",IF(AND($K42&gt;Parameter!$B$6,$H42="Keine"),"Mahnstufe prüfen",IF(AND($J42&gt;0,$G42="Offen",$K42&gt;Parameter!$B$5),"Nachfassen","")))))),""))</f>
        <v/>
      </c>
    </row>
    <row r="43" ht="22" customHeight="1">
      <c r="A43" s="12" t="n"/>
      <c r="B43" s="12" t="n"/>
      <c r="C43" s="13" t="n"/>
      <c r="D43" s="13" t="n"/>
      <c r="E43" s="14" t="n"/>
      <c r="F43" s="14" t="n"/>
      <c r="G43" s="15" t="n"/>
      <c r="H43" s="15" t="n"/>
      <c r="I43" s="12" t="n"/>
      <c r="J43" s="16">
        <f>IF($A43="","",IFERROR(MAX(0,$E43-$F43),""))</f>
        <v/>
      </c>
      <c r="K43" s="17">
        <f>IF($A43="","",IFERROR(IF(OR($D43="",$J43&lt;=0),"",MAX(0,Parameter!$B$4-$D43)),""))</f>
        <v/>
      </c>
      <c r="L43" s="18">
        <f>IF($A43="","",IFERROR(IF($J43&lt;=0,"Erledigt",IF($D43&gt;Parameter!$B$4,"Nicht fällig",IF($K43&lt;=Parameter!$B$5,"1–"&amp;Parameter!$B$5&amp;" Tage",IF($K43&lt;=Parameter!$B$6,(Parameter!$B$5+1)&amp;"–"&amp;Parameter!$B$6&amp;" Tage","Über "&amp;Parameter!$B$6&amp;" Tage")))),""))</f>
        <v/>
      </c>
      <c r="M43" s="19">
        <f>IF($A43="","",IFERROR(IF(AND($J43=0,$G43&lt;&gt;"Erledigt"),"Status prüfen",IF(AND($J43&gt;0,$G43="Erledigt"),"Betrag/Status prüfen",IF(AND($J43&gt;0,$I43=""),"Zuständigkeit ergänzen",IF(AND($J43&gt;0,$G43=""),"Status ergänzen",IF(AND($K43&gt;Parameter!$B$6,$H43="Keine"),"Mahnstufe prüfen",IF(AND($J43&gt;0,$G43="Offen",$K43&gt;Parameter!$B$5),"Nachfassen","")))))),""))</f>
        <v/>
      </c>
    </row>
    <row r="44" ht="22" customHeight="1">
      <c r="A44" s="12" t="n"/>
      <c r="B44" s="12" t="n"/>
      <c r="C44" s="13" t="n"/>
      <c r="D44" s="13" t="n"/>
      <c r="E44" s="14" t="n"/>
      <c r="F44" s="14" t="n"/>
      <c r="G44" s="15" t="n"/>
      <c r="H44" s="15" t="n"/>
      <c r="I44" s="12" t="n"/>
      <c r="J44" s="20">
        <f>IF($A44="","",IFERROR(MAX(0,$E44-$F44),""))</f>
        <v/>
      </c>
      <c r="K44" s="21">
        <f>IF($A44="","",IFERROR(IF(OR($D44="",$J44&lt;=0),"",MAX(0,Parameter!$B$4-$D44)),""))</f>
        <v/>
      </c>
      <c r="L44" s="22">
        <f>IF($A44="","",IFERROR(IF($J44&lt;=0,"Erledigt",IF($D44&gt;Parameter!$B$4,"Nicht fällig",IF($K44&lt;=Parameter!$B$5,"1–"&amp;Parameter!$B$5&amp;" Tage",IF($K44&lt;=Parameter!$B$6,(Parameter!$B$5+1)&amp;"–"&amp;Parameter!$B$6&amp;" Tage","Über "&amp;Parameter!$B$6&amp;" Tage")))),""))</f>
        <v/>
      </c>
      <c r="M44" s="23">
        <f>IF($A44="","",IFERROR(IF(AND($J44=0,$G44&lt;&gt;"Erledigt"),"Status prüfen",IF(AND($J44&gt;0,$G44="Erledigt"),"Betrag/Status prüfen",IF(AND($J44&gt;0,$I44=""),"Zuständigkeit ergänzen",IF(AND($J44&gt;0,$G44=""),"Status ergänzen",IF(AND($K44&gt;Parameter!$B$6,$H44="Keine"),"Mahnstufe prüfen",IF(AND($J44&gt;0,$G44="Offen",$K44&gt;Parameter!$B$5),"Nachfassen","")))))),""))</f>
        <v/>
      </c>
    </row>
    <row r="45" ht="22" customHeight="1">
      <c r="A45" s="12" t="n"/>
      <c r="B45" s="12" t="n"/>
      <c r="C45" s="13" t="n"/>
      <c r="D45" s="13" t="n"/>
      <c r="E45" s="14" t="n"/>
      <c r="F45" s="14" t="n"/>
      <c r="G45" s="15" t="n"/>
      <c r="H45" s="15" t="n"/>
      <c r="I45" s="12" t="n"/>
      <c r="J45" s="16">
        <f>IF($A45="","",IFERROR(MAX(0,$E45-$F45),""))</f>
        <v/>
      </c>
      <c r="K45" s="17">
        <f>IF($A45="","",IFERROR(IF(OR($D45="",$J45&lt;=0),"",MAX(0,Parameter!$B$4-$D45)),""))</f>
        <v/>
      </c>
      <c r="L45" s="18">
        <f>IF($A45="","",IFERROR(IF($J45&lt;=0,"Erledigt",IF($D45&gt;Parameter!$B$4,"Nicht fällig",IF($K45&lt;=Parameter!$B$5,"1–"&amp;Parameter!$B$5&amp;" Tage",IF($K45&lt;=Parameter!$B$6,(Parameter!$B$5+1)&amp;"–"&amp;Parameter!$B$6&amp;" Tage","Über "&amp;Parameter!$B$6&amp;" Tage")))),""))</f>
        <v/>
      </c>
      <c r="M45" s="19">
        <f>IF($A45="","",IFERROR(IF(AND($J45=0,$G45&lt;&gt;"Erledigt"),"Status prüfen",IF(AND($J45&gt;0,$G45="Erledigt"),"Betrag/Status prüfen",IF(AND($J45&gt;0,$I45=""),"Zuständigkeit ergänzen",IF(AND($J45&gt;0,$G45=""),"Status ergänzen",IF(AND($K45&gt;Parameter!$B$6,$H45="Keine"),"Mahnstufe prüfen",IF(AND($J45&gt;0,$G45="Offen",$K45&gt;Parameter!$B$5),"Nachfassen","")))))),""))</f>
        <v/>
      </c>
    </row>
    <row r="46" ht="22" customHeight="1">
      <c r="A46" s="12" t="n"/>
      <c r="B46" s="12" t="n"/>
      <c r="C46" s="13" t="n"/>
      <c r="D46" s="13" t="n"/>
      <c r="E46" s="14" t="n"/>
      <c r="F46" s="14" t="n"/>
      <c r="G46" s="15" t="n"/>
      <c r="H46" s="15" t="n"/>
      <c r="I46" s="12" t="n"/>
      <c r="J46" s="20">
        <f>IF($A46="","",IFERROR(MAX(0,$E46-$F46),""))</f>
        <v/>
      </c>
      <c r="K46" s="21">
        <f>IF($A46="","",IFERROR(IF(OR($D46="",$J46&lt;=0),"",MAX(0,Parameter!$B$4-$D46)),""))</f>
        <v/>
      </c>
      <c r="L46" s="22">
        <f>IF($A46="","",IFERROR(IF($J46&lt;=0,"Erledigt",IF($D46&gt;Parameter!$B$4,"Nicht fällig",IF($K46&lt;=Parameter!$B$5,"1–"&amp;Parameter!$B$5&amp;" Tage",IF($K46&lt;=Parameter!$B$6,(Parameter!$B$5+1)&amp;"–"&amp;Parameter!$B$6&amp;" Tage","Über "&amp;Parameter!$B$6&amp;" Tage")))),""))</f>
        <v/>
      </c>
      <c r="M46" s="23">
        <f>IF($A46="","",IFERROR(IF(AND($J46=0,$G46&lt;&gt;"Erledigt"),"Status prüfen",IF(AND($J46&gt;0,$G46="Erledigt"),"Betrag/Status prüfen",IF(AND($J46&gt;0,$I46=""),"Zuständigkeit ergänzen",IF(AND($J46&gt;0,$G46=""),"Status ergänzen",IF(AND($K46&gt;Parameter!$B$6,$H46="Keine"),"Mahnstufe prüfen",IF(AND($J46&gt;0,$G46="Offen",$K46&gt;Parameter!$B$5),"Nachfassen","")))))),""))</f>
        <v/>
      </c>
    </row>
    <row r="47" ht="22" customHeight="1">
      <c r="A47" s="12" t="n"/>
      <c r="B47" s="12" t="n"/>
      <c r="C47" s="13" t="n"/>
      <c r="D47" s="13" t="n"/>
      <c r="E47" s="14" t="n"/>
      <c r="F47" s="14" t="n"/>
      <c r="G47" s="15" t="n"/>
      <c r="H47" s="15" t="n"/>
      <c r="I47" s="12" t="n"/>
      <c r="J47" s="16">
        <f>IF($A47="","",IFERROR(MAX(0,$E47-$F47),""))</f>
        <v/>
      </c>
      <c r="K47" s="17">
        <f>IF($A47="","",IFERROR(IF(OR($D47="",$J47&lt;=0),"",MAX(0,Parameter!$B$4-$D47)),""))</f>
        <v/>
      </c>
      <c r="L47" s="18">
        <f>IF($A47="","",IFERROR(IF($J47&lt;=0,"Erledigt",IF($D47&gt;Parameter!$B$4,"Nicht fällig",IF($K47&lt;=Parameter!$B$5,"1–"&amp;Parameter!$B$5&amp;" Tage",IF($K47&lt;=Parameter!$B$6,(Parameter!$B$5+1)&amp;"–"&amp;Parameter!$B$6&amp;" Tage","Über "&amp;Parameter!$B$6&amp;" Tage")))),""))</f>
        <v/>
      </c>
      <c r="M47" s="19">
        <f>IF($A47="","",IFERROR(IF(AND($J47=0,$G47&lt;&gt;"Erledigt"),"Status prüfen",IF(AND($J47&gt;0,$G47="Erledigt"),"Betrag/Status prüfen",IF(AND($J47&gt;0,$I47=""),"Zuständigkeit ergänzen",IF(AND($J47&gt;0,$G47=""),"Status ergänzen",IF(AND($K47&gt;Parameter!$B$6,$H47="Keine"),"Mahnstufe prüfen",IF(AND($J47&gt;0,$G47="Offen",$K47&gt;Parameter!$B$5),"Nachfassen","")))))),""))</f>
        <v/>
      </c>
    </row>
    <row r="48" ht="22" customHeight="1">
      <c r="A48" s="12" t="n"/>
      <c r="B48" s="12" t="n"/>
      <c r="C48" s="13" t="n"/>
      <c r="D48" s="13" t="n"/>
      <c r="E48" s="14" t="n"/>
      <c r="F48" s="14" t="n"/>
      <c r="G48" s="15" t="n"/>
      <c r="H48" s="15" t="n"/>
      <c r="I48" s="12" t="n"/>
      <c r="J48" s="20">
        <f>IF($A48="","",IFERROR(MAX(0,$E48-$F48),""))</f>
        <v/>
      </c>
      <c r="K48" s="21">
        <f>IF($A48="","",IFERROR(IF(OR($D48="",$J48&lt;=0),"",MAX(0,Parameter!$B$4-$D48)),""))</f>
        <v/>
      </c>
      <c r="L48" s="22">
        <f>IF($A48="","",IFERROR(IF($J48&lt;=0,"Erledigt",IF($D48&gt;Parameter!$B$4,"Nicht fällig",IF($K48&lt;=Parameter!$B$5,"1–"&amp;Parameter!$B$5&amp;" Tage",IF($K48&lt;=Parameter!$B$6,(Parameter!$B$5+1)&amp;"–"&amp;Parameter!$B$6&amp;" Tage","Über "&amp;Parameter!$B$6&amp;" Tage")))),""))</f>
        <v/>
      </c>
      <c r="M48" s="23">
        <f>IF($A48="","",IFERROR(IF(AND($J48=0,$G48&lt;&gt;"Erledigt"),"Status prüfen",IF(AND($J48&gt;0,$G48="Erledigt"),"Betrag/Status prüfen",IF(AND($J48&gt;0,$I48=""),"Zuständigkeit ergänzen",IF(AND($J48&gt;0,$G48=""),"Status ergänzen",IF(AND($K48&gt;Parameter!$B$6,$H48="Keine"),"Mahnstufe prüfen",IF(AND($J48&gt;0,$G48="Offen",$K48&gt;Parameter!$B$5),"Nachfassen","")))))),""))</f>
        <v/>
      </c>
    </row>
    <row r="49" ht="22" customHeight="1">
      <c r="A49" s="12" t="n"/>
      <c r="B49" s="12" t="n"/>
      <c r="C49" s="13" t="n"/>
      <c r="D49" s="13" t="n"/>
      <c r="E49" s="14" t="n"/>
      <c r="F49" s="14" t="n"/>
      <c r="G49" s="15" t="n"/>
      <c r="H49" s="15" t="n"/>
      <c r="I49" s="12" t="n"/>
      <c r="J49" s="16">
        <f>IF($A49="","",IFERROR(MAX(0,$E49-$F49),""))</f>
        <v/>
      </c>
      <c r="K49" s="17">
        <f>IF($A49="","",IFERROR(IF(OR($D49="",$J49&lt;=0),"",MAX(0,Parameter!$B$4-$D49)),""))</f>
        <v/>
      </c>
      <c r="L49" s="18">
        <f>IF($A49="","",IFERROR(IF($J49&lt;=0,"Erledigt",IF($D49&gt;Parameter!$B$4,"Nicht fällig",IF($K49&lt;=Parameter!$B$5,"1–"&amp;Parameter!$B$5&amp;" Tage",IF($K49&lt;=Parameter!$B$6,(Parameter!$B$5+1)&amp;"–"&amp;Parameter!$B$6&amp;" Tage","Über "&amp;Parameter!$B$6&amp;" Tage")))),""))</f>
        <v/>
      </c>
      <c r="M49" s="19">
        <f>IF($A49="","",IFERROR(IF(AND($J49=0,$G49&lt;&gt;"Erledigt"),"Status prüfen",IF(AND($J49&gt;0,$G49="Erledigt"),"Betrag/Status prüfen",IF(AND($J49&gt;0,$I49=""),"Zuständigkeit ergänzen",IF(AND($J49&gt;0,$G49=""),"Status ergänzen",IF(AND($K49&gt;Parameter!$B$6,$H49="Keine"),"Mahnstufe prüfen",IF(AND($J49&gt;0,$G49="Offen",$K49&gt;Parameter!$B$5),"Nachfassen","")))))),""))</f>
        <v/>
      </c>
    </row>
    <row r="50" ht="22" customHeight="1">
      <c r="A50" s="12" t="n"/>
      <c r="B50" s="12" t="n"/>
      <c r="C50" s="13" t="n"/>
      <c r="D50" s="13" t="n"/>
      <c r="E50" s="14" t="n"/>
      <c r="F50" s="14" t="n"/>
      <c r="G50" s="15" t="n"/>
      <c r="H50" s="15" t="n"/>
      <c r="I50" s="12" t="n"/>
      <c r="J50" s="20">
        <f>IF($A50="","",IFERROR(MAX(0,$E50-$F50),""))</f>
        <v/>
      </c>
      <c r="K50" s="21">
        <f>IF($A50="","",IFERROR(IF(OR($D50="",$J50&lt;=0),"",MAX(0,Parameter!$B$4-$D50)),""))</f>
        <v/>
      </c>
      <c r="L50" s="22">
        <f>IF($A50="","",IFERROR(IF($J50&lt;=0,"Erledigt",IF($D50&gt;Parameter!$B$4,"Nicht fällig",IF($K50&lt;=Parameter!$B$5,"1–"&amp;Parameter!$B$5&amp;" Tage",IF($K50&lt;=Parameter!$B$6,(Parameter!$B$5+1)&amp;"–"&amp;Parameter!$B$6&amp;" Tage","Über "&amp;Parameter!$B$6&amp;" Tage")))),""))</f>
        <v/>
      </c>
      <c r="M50" s="23">
        <f>IF($A50="","",IFERROR(IF(AND($J50=0,$G50&lt;&gt;"Erledigt"),"Status prüfen",IF(AND($J50&gt;0,$G50="Erledigt"),"Betrag/Status prüfen",IF(AND($J50&gt;0,$I50=""),"Zuständigkeit ergänzen",IF(AND($J50&gt;0,$G50=""),"Status ergänzen",IF(AND($K50&gt;Parameter!$B$6,$H50="Keine"),"Mahnstufe prüfen",IF(AND($J50&gt;0,$G50="Offen",$K50&gt;Parameter!$B$5),"Nachfassen","")))))),""))</f>
        <v/>
      </c>
    </row>
    <row r="51" ht="22" customHeight="1">
      <c r="A51" s="12" t="n"/>
      <c r="B51" s="12" t="n"/>
      <c r="C51" s="13" t="n"/>
      <c r="D51" s="13" t="n"/>
      <c r="E51" s="14" t="n"/>
      <c r="F51" s="14" t="n"/>
      <c r="G51" s="15" t="n"/>
      <c r="H51" s="15" t="n"/>
      <c r="I51" s="12" t="n"/>
      <c r="J51" s="16">
        <f>IF($A51="","",IFERROR(MAX(0,$E51-$F51),""))</f>
        <v/>
      </c>
      <c r="K51" s="17">
        <f>IF($A51="","",IFERROR(IF(OR($D51="",$J51&lt;=0),"",MAX(0,Parameter!$B$4-$D51)),""))</f>
        <v/>
      </c>
      <c r="L51" s="18">
        <f>IF($A51="","",IFERROR(IF($J51&lt;=0,"Erledigt",IF($D51&gt;Parameter!$B$4,"Nicht fällig",IF($K51&lt;=Parameter!$B$5,"1–"&amp;Parameter!$B$5&amp;" Tage",IF($K51&lt;=Parameter!$B$6,(Parameter!$B$5+1)&amp;"–"&amp;Parameter!$B$6&amp;" Tage","Über "&amp;Parameter!$B$6&amp;" Tage")))),""))</f>
        <v/>
      </c>
      <c r="M51" s="19">
        <f>IF($A51="","",IFERROR(IF(AND($J51=0,$G51&lt;&gt;"Erledigt"),"Status prüfen",IF(AND($J51&gt;0,$G51="Erledigt"),"Betrag/Status prüfen",IF(AND($J51&gt;0,$I51=""),"Zuständigkeit ergänzen",IF(AND($J51&gt;0,$G51=""),"Status ergänzen",IF(AND($K51&gt;Parameter!$B$6,$H51="Keine"),"Mahnstufe prüfen",IF(AND($J51&gt;0,$G51="Offen",$K51&gt;Parameter!$B$5),"Nachfassen","")))))),""))</f>
        <v/>
      </c>
    </row>
    <row r="52" ht="22" customHeight="1">
      <c r="A52" s="12" t="n"/>
      <c r="B52" s="12" t="n"/>
      <c r="C52" s="13" t="n"/>
      <c r="D52" s="13" t="n"/>
      <c r="E52" s="14" t="n"/>
      <c r="F52" s="14" t="n"/>
      <c r="G52" s="15" t="n"/>
      <c r="H52" s="15" t="n"/>
      <c r="I52" s="12" t="n"/>
      <c r="J52" s="20">
        <f>IF($A52="","",IFERROR(MAX(0,$E52-$F52),""))</f>
        <v/>
      </c>
      <c r="K52" s="21">
        <f>IF($A52="","",IFERROR(IF(OR($D52="",$J52&lt;=0),"",MAX(0,Parameter!$B$4-$D52)),""))</f>
        <v/>
      </c>
      <c r="L52" s="22">
        <f>IF($A52="","",IFERROR(IF($J52&lt;=0,"Erledigt",IF($D52&gt;Parameter!$B$4,"Nicht fällig",IF($K52&lt;=Parameter!$B$5,"1–"&amp;Parameter!$B$5&amp;" Tage",IF($K52&lt;=Parameter!$B$6,(Parameter!$B$5+1)&amp;"–"&amp;Parameter!$B$6&amp;" Tage","Über "&amp;Parameter!$B$6&amp;" Tage")))),""))</f>
        <v/>
      </c>
      <c r="M52" s="23">
        <f>IF($A52="","",IFERROR(IF(AND($J52=0,$G52&lt;&gt;"Erledigt"),"Status prüfen",IF(AND($J52&gt;0,$G52="Erledigt"),"Betrag/Status prüfen",IF(AND($J52&gt;0,$I52=""),"Zuständigkeit ergänzen",IF(AND($J52&gt;0,$G52=""),"Status ergänzen",IF(AND($K52&gt;Parameter!$B$6,$H52="Keine"),"Mahnstufe prüfen",IF(AND($J52&gt;0,$G52="Offen",$K52&gt;Parameter!$B$5),"Nachfassen","")))))),""))</f>
        <v/>
      </c>
    </row>
    <row r="53" ht="22" customHeight="1">
      <c r="A53" s="12" t="n"/>
      <c r="B53" s="12" t="n"/>
      <c r="C53" s="13" t="n"/>
      <c r="D53" s="13" t="n"/>
      <c r="E53" s="14" t="n"/>
      <c r="F53" s="14" t="n"/>
      <c r="G53" s="15" t="n"/>
      <c r="H53" s="15" t="n"/>
      <c r="I53" s="12" t="n"/>
      <c r="J53" s="16">
        <f>IF($A53="","",IFERROR(MAX(0,$E53-$F53),""))</f>
        <v/>
      </c>
      <c r="K53" s="17">
        <f>IF($A53="","",IFERROR(IF(OR($D53="",$J53&lt;=0),"",MAX(0,Parameter!$B$4-$D53)),""))</f>
        <v/>
      </c>
      <c r="L53" s="18">
        <f>IF($A53="","",IFERROR(IF($J53&lt;=0,"Erledigt",IF($D53&gt;Parameter!$B$4,"Nicht fällig",IF($K53&lt;=Parameter!$B$5,"1–"&amp;Parameter!$B$5&amp;" Tage",IF($K53&lt;=Parameter!$B$6,(Parameter!$B$5+1)&amp;"–"&amp;Parameter!$B$6&amp;" Tage","Über "&amp;Parameter!$B$6&amp;" Tage")))),""))</f>
        <v/>
      </c>
      <c r="M53" s="19">
        <f>IF($A53="","",IFERROR(IF(AND($J53=0,$G53&lt;&gt;"Erledigt"),"Status prüfen",IF(AND($J53&gt;0,$G53="Erledigt"),"Betrag/Status prüfen",IF(AND($J53&gt;0,$I53=""),"Zuständigkeit ergänzen",IF(AND($J53&gt;0,$G53=""),"Status ergänzen",IF(AND($K53&gt;Parameter!$B$6,$H53="Keine"),"Mahnstufe prüfen",IF(AND($J53&gt;0,$G53="Offen",$K53&gt;Parameter!$B$5),"Nachfassen","")))))),""))</f>
        <v/>
      </c>
    </row>
    <row r="54" ht="22" customHeight="1">
      <c r="A54" s="12" t="n"/>
      <c r="B54" s="12" t="n"/>
      <c r="C54" s="13" t="n"/>
      <c r="D54" s="13" t="n"/>
      <c r="E54" s="14" t="n"/>
      <c r="F54" s="14" t="n"/>
      <c r="G54" s="15" t="n"/>
      <c r="H54" s="15" t="n"/>
      <c r="I54" s="12" t="n"/>
      <c r="J54" s="20">
        <f>IF($A54="","",IFERROR(MAX(0,$E54-$F54),""))</f>
        <v/>
      </c>
      <c r="K54" s="21">
        <f>IF($A54="","",IFERROR(IF(OR($D54="",$J54&lt;=0),"",MAX(0,Parameter!$B$4-$D54)),""))</f>
        <v/>
      </c>
      <c r="L54" s="22">
        <f>IF($A54="","",IFERROR(IF($J54&lt;=0,"Erledigt",IF($D54&gt;Parameter!$B$4,"Nicht fällig",IF($K54&lt;=Parameter!$B$5,"1–"&amp;Parameter!$B$5&amp;" Tage",IF($K54&lt;=Parameter!$B$6,(Parameter!$B$5+1)&amp;"–"&amp;Parameter!$B$6&amp;" Tage","Über "&amp;Parameter!$B$6&amp;" Tage")))),""))</f>
        <v/>
      </c>
      <c r="M54" s="23">
        <f>IF($A54="","",IFERROR(IF(AND($J54=0,$G54&lt;&gt;"Erledigt"),"Status prüfen",IF(AND($J54&gt;0,$G54="Erledigt"),"Betrag/Status prüfen",IF(AND($J54&gt;0,$I54=""),"Zuständigkeit ergänzen",IF(AND($J54&gt;0,$G54=""),"Status ergänzen",IF(AND($K54&gt;Parameter!$B$6,$H54="Keine"),"Mahnstufe prüfen",IF(AND($J54&gt;0,$G54="Offen",$K54&gt;Parameter!$B$5),"Nachfassen","")))))),""))</f>
        <v/>
      </c>
    </row>
    <row r="55" ht="22" customHeight="1">
      <c r="A55" s="12" t="n"/>
      <c r="B55" s="12" t="n"/>
      <c r="C55" s="13" t="n"/>
      <c r="D55" s="13" t="n"/>
      <c r="E55" s="14" t="n"/>
      <c r="F55" s="14" t="n"/>
      <c r="G55" s="15" t="n"/>
      <c r="H55" s="15" t="n"/>
      <c r="I55" s="12" t="n"/>
      <c r="J55" s="16">
        <f>IF($A55="","",IFERROR(MAX(0,$E55-$F55),""))</f>
        <v/>
      </c>
      <c r="K55" s="17">
        <f>IF($A55="","",IFERROR(IF(OR($D55="",$J55&lt;=0),"",MAX(0,Parameter!$B$4-$D55)),""))</f>
        <v/>
      </c>
      <c r="L55" s="18">
        <f>IF($A55="","",IFERROR(IF($J55&lt;=0,"Erledigt",IF($D55&gt;Parameter!$B$4,"Nicht fällig",IF($K55&lt;=Parameter!$B$5,"1–"&amp;Parameter!$B$5&amp;" Tage",IF($K55&lt;=Parameter!$B$6,(Parameter!$B$5+1)&amp;"–"&amp;Parameter!$B$6&amp;" Tage","Über "&amp;Parameter!$B$6&amp;" Tage")))),""))</f>
        <v/>
      </c>
      <c r="M55" s="19">
        <f>IF($A55="","",IFERROR(IF(AND($J55=0,$G55&lt;&gt;"Erledigt"),"Status prüfen",IF(AND($J55&gt;0,$G55="Erledigt"),"Betrag/Status prüfen",IF(AND($J55&gt;0,$I55=""),"Zuständigkeit ergänzen",IF(AND($J55&gt;0,$G55=""),"Status ergänzen",IF(AND($K55&gt;Parameter!$B$6,$H55="Keine"),"Mahnstufe prüfen",IF(AND($J55&gt;0,$G55="Offen",$K55&gt;Parameter!$B$5),"Nachfassen","")))))),""))</f>
        <v/>
      </c>
    </row>
    <row r="56" ht="22" customHeight="1">
      <c r="A56" s="12" t="n"/>
      <c r="B56" s="12" t="n"/>
      <c r="C56" s="13" t="n"/>
      <c r="D56" s="13" t="n"/>
      <c r="E56" s="14" t="n"/>
      <c r="F56" s="14" t="n"/>
      <c r="G56" s="15" t="n"/>
      <c r="H56" s="15" t="n"/>
      <c r="I56" s="12" t="n"/>
      <c r="J56" s="20">
        <f>IF($A56="","",IFERROR(MAX(0,$E56-$F56),""))</f>
        <v/>
      </c>
      <c r="K56" s="21">
        <f>IF($A56="","",IFERROR(IF(OR($D56="",$J56&lt;=0),"",MAX(0,Parameter!$B$4-$D56)),""))</f>
        <v/>
      </c>
      <c r="L56" s="22">
        <f>IF($A56="","",IFERROR(IF($J56&lt;=0,"Erledigt",IF($D56&gt;Parameter!$B$4,"Nicht fällig",IF($K56&lt;=Parameter!$B$5,"1–"&amp;Parameter!$B$5&amp;" Tage",IF($K56&lt;=Parameter!$B$6,(Parameter!$B$5+1)&amp;"–"&amp;Parameter!$B$6&amp;" Tage","Über "&amp;Parameter!$B$6&amp;" Tage")))),""))</f>
        <v/>
      </c>
      <c r="M56" s="23">
        <f>IF($A56="","",IFERROR(IF(AND($J56=0,$G56&lt;&gt;"Erledigt"),"Status prüfen",IF(AND($J56&gt;0,$G56="Erledigt"),"Betrag/Status prüfen",IF(AND($J56&gt;0,$I56=""),"Zuständigkeit ergänzen",IF(AND($J56&gt;0,$G56=""),"Status ergänzen",IF(AND($K56&gt;Parameter!$B$6,$H56="Keine"),"Mahnstufe prüfen",IF(AND($J56&gt;0,$G56="Offen",$K56&gt;Parameter!$B$5),"Nachfassen","")))))),""))</f>
        <v/>
      </c>
    </row>
    <row r="57" ht="22" customHeight="1">
      <c r="A57" s="12" t="n"/>
      <c r="B57" s="12" t="n"/>
      <c r="C57" s="13" t="n"/>
      <c r="D57" s="13" t="n"/>
      <c r="E57" s="14" t="n"/>
      <c r="F57" s="14" t="n"/>
      <c r="G57" s="15" t="n"/>
      <c r="H57" s="15" t="n"/>
      <c r="I57" s="12" t="n"/>
      <c r="J57" s="16">
        <f>IF($A57="","",IFERROR(MAX(0,$E57-$F57),""))</f>
        <v/>
      </c>
      <c r="K57" s="17">
        <f>IF($A57="","",IFERROR(IF(OR($D57="",$J57&lt;=0),"",MAX(0,Parameter!$B$4-$D57)),""))</f>
        <v/>
      </c>
      <c r="L57" s="18">
        <f>IF($A57="","",IFERROR(IF($J57&lt;=0,"Erledigt",IF($D57&gt;Parameter!$B$4,"Nicht fällig",IF($K57&lt;=Parameter!$B$5,"1–"&amp;Parameter!$B$5&amp;" Tage",IF($K57&lt;=Parameter!$B$6,(Parameter!$B$5+1)&amp;"–"&amp;Parameter!$B$6&amp;" Tage","Über "&amp;Parameter!$B$6&amp;" Tage")))),""))</f>
        <v/>
      </c>
      <c r="M57" s="19">
        <f>IF($A57="","",IFERROR(IF(AND($J57=0,$G57&lt;&gt;"Erledigt"),"Status prüfen",IF(AND($J57&gt;0,$G57="Erledigt"),"Betrag/Status prüfen",IF(AND($J57&gt;0,$I57=""),"Zuständigkeit ergänzen",IF(AND($J57&gt;0,$G57=""),"Status ergänzen",IF(AND($K57&gt;Parameter!$B$6,$H57="Keine"),"Mahnstufe prüfen",IF(AND($J57&gt;0,$G57="Offen",$K57&gt;Parameter!$B$5),"Nachfassen","")))))),""))</f>
        <v/>
      </c>
    </row>
    <row r="58" ht="22" customHeight="1">
      <c r="A58" s="12" t="n"/>
      <c r="B58" s="12" t="n"/>
      <c r="C58" s="13" t="n"/>
      <c r="D58" s="13" t="n"/>
      <c r="E58" s="14" t="n"/>
      <c r="F58" s="14" t="n"/>
      <c r="G58" s="15" t="n"/>
      <c r="H58" s="15" t="n"/>
      <c r="I58" s="12" t="n"/>
      <c r="J58" s="20">
        <f>IF($A58="","",IFERROR(MAX(0,$E58-$F58),""))</f>
        <v/>
      </c>
      <c r="K58" s="21">
        <f>IF($A58="","",IFERROR(IF(OR($D58="",$J58&lt;=0),"",MAX(0,Parameter!$B$4-$D58)),""))</f>
        <v/>
      </c>
      <c r="L58" s="22">
        <f>IF($A58="","",IFERROR(IF($J58&lt;=0,"Erledigt",IF($D58&gt;Parameter!$B$4,"Nicht fällig",IF($K58&lt;=Parameter!$B$5,"1–"&amp;Parameter!$B$5&amp;" Tage",IF($K58&lt;=Parameter!$B$6,(Parameter!$B$5+1)&amp;"–"&amp;Parameter!$B$6&amp;" Tage","Über "&amp;Parameter!$B$6&amp;" Tage")))),""))</f>
        <v/>
      </c>
      <c r="M58" s="23">
        <f>IF($A58="","",IFERROR(IF(AND($J58=0,$G58&lt;&gt;"Erledigt"),"Status prüfen",IF(AND($J58&gt;0,$G58="Erledigt"),"Betrag/Status prüfen",IF(AND($J58&gt;0,$I58=""),"Zuständigkeit ergänzen",IF(AND($J58&gt;0,$G58=""),"Status ergänzen",IF(AND($K58&gt;Parameter!$B$6,$H58="Keine"),"Mahnstufe prüfen",IF(AND($J58&gt;0,$G58="Offen",$K58&gt;Parameter!$B$5),"Nachfassen","")))))),""))</f>
        <v/>
      </c>
    </row>
    <row r="59" ht="22" customHeight="1">
      <c r="A59" s="12" t="n"/>
      <c r="B59" s="12" t="n"/>
      <c r="C59" s="13" t="n"/>
      <c r="D59" s="13" t="n"/>
      <c r="E59" s="14" t="n"/>
      <c r="F59" s="14" t="n"/>
      <c r="G59" s="15" t="n"/>
      <c r="H59" s="15" t="n"/>
      <c r="I59" s="12" t="n"/>
      <c r="J59" s="16">
        <f>IF($A59="","",IFERROR(MAX(0,$E59-$F59),""))</f>
        <v/>
      </c>
      <c r="K59" s="17">
        <f>IF($A59="","",IFERROR(IF(OR($D59="",$J59&lt;=0),"",MAX(0,Parameter!$B$4-$D59)),""))</f>
        <v/>
      </c>
      <c r="L59" s="18">
        <f>IF($A59="","",IFERROR(IF($J59&lt;=0,"Erledigt",IF($D59&gt;Parameter!$B$4,"Nicht fällig",IF($K59&lt;=Parameter!$B$5,"1–"&amp;Parameter!$B$5&amp;" Tage",IF($K59&lt;=Parameter!$B$6,(Parameter!$B$5+1)&amp;"–"&amp;Parameter!$B$6&amp;" Tage","Über "&amp;Parameter!$B$6&amp;" Tage")))),""))</f>
        <v/>
      </c>
      <c r="M59" s="19">
        <f>IF($A59="","",IFERROR(IF(AND($J59=0,$G59&lt;&gt;"Erledigt"),"Status prüfen",IF(AND($J59&gt;0,$G59="Erledigt"),"Betrag/Status prüfen",IF(AND($J59&gt;0,$I59=""),"Zuständigkeit ergänzen",IF(AND($J59&gt;0,$G59=""),"Status ergänzen",IF(AND($K59&gt;Parameter!$B$6,$H59="Keine"),"Mahnstufe prüfen",IF(AND($J59&gt;0,$G59="Offen",$K59&gt;Parameter!$B$5),"Nachfassen","")))))),""))</f>
        <v/>
      </c>
    </row>
    <row r="60" ht="22" customHeight="1">
      <c r="A60" s="12" t="n"/>
      <c r="B60" s="12" t="n"/>
      <c r="C60" s="13" t="n"/>
      <c r="D60" s="13" t="n"/>
      <c r="E60" s="14" t="n"/>
      <c r="F60" s="14" t="n"/>
      <c r="G60" s="15" t="n"/>
      <c r="H60" s="15" t="n"/>
      <c r="I60" s="12" t="n"/>
      <c r="J60" s="20">
        <f>IF($A60="","",IFERROR(MAX(0,$E60-$F60),""))</f>
        <v/>
      </c>
      <c r="K60" s="21">
        <f>IF($A60="","",IFERROR(IF(OR($D60="",$J60&lt;=0),"",MAX(0,Parameter!$B$4-$D60)),""))</f>
        <v/>
      </c>
      <c r="L60" s="22">
        <f>IF($A60="","",IFERROR(IF($J60&lt;=0,"Erledigt",IF($D60&gt;Parameter!$B$4,"Nicht fällig",IF($K60&lt;=Parameter!$B$5,"1–"&amp;Parameter!$B$5&amp;" Tage",IF($K60&lt;=Parameter!$B$6,(Parameter!$B$5+1)&amp;"–"&amp;Parameter!$B$6&amp;" Tage","Über "&amp;Parameter!$B$6&amp;" Tage")))),""))</f>
        <v/>
      </c>
      <c r="M60" s="23">
        <f>IF($A60="","",IFERROR(IF(AND($J60=0,$G60&lt;&gt;"Erledigt"),"Status prüfen",IF(AND($J60&gt;0,$G60="Erledigt"),"Betrag/Status prüfen",IF(AND($J60&gt;0,$I60=""),"Zuständigkeit ergänzen",IF(AND($J60&gt;0,$G60=""),"Status ergänzen",IF(AND($K60&gt;Parameter!$B$6,$H60="Keine"),"Mahnstufe prüfen",IF(AND($J60&gt;0,$G60="Offen",$K60&gt;Parameter!$B$5),"Nachfassen","")))))),""))</f>
        <v/>
      </c>
    </row>
    <row r="61" ht="22" customHeight="1">
      <c r="A61" s="12" t="n"/>
      <c r="B61" s="12" t="n"/>
      <c r="C61" s="13" t="n"/>
      <c r="D61" s="13" t="n"/>
      <c r="E61" s="14" t="n"/>
      <c r="F61" s="14" t="n"/>
      <c r="G61" s="15" t="n"/>
      <c r="H61" s="15" t="n"/>
      <c r="I61" s="12" t="n"/>
      <c r="J61" s="16">
        <f>IF($A61="","",IFERROR(MAX(0,$E61-$F61),""))</f>
        <v/>
      </c>
      <c r="K61" s="17">
        <f>IF($A61="","",IFERROR(IF(OR($D61="",$J61&lt;=0),"",MAX(0,Parameter!$B$4-$D61)),""))</f>
        <v/>
      </c>
      <c r="L61" s="18">
        <f>IF($A61="","",IFERROR(IF($J61&lt;=0,"Erledigt",IF($D61&gt;Parameter!$B$4,"Nicht fällig",IF($K61&lt;=Parameter!$B$5,"1–"&amp;Parameter!$B$5&amp;" Tage",IF($K61&lt;=Parameter!$B$6,(Parameter!$B$5+1)&amp;"–"&amp;Parameter!$B$6&amp;" Tage","Über "&amp;Parameter!$B$6&amp;" Tage")))),""))</f>
        <v/>
      </c>
      <c r="M61" s="19">
        <f>IF($A61="","",IFERROR(IF(AND($J61=0,$G61&lt;&gt;"Erledigt"),"Status prüfen",IF(AND($J61&gt;0,$G61="Erledigt"),"Betrag/Status prüfen",IF(AND($J61&gt;0,$I61=""),"Zuständigkeit ergänzen",IF(AND($J61&gt;0,$G61=""),"Status ergänzen",IF(AND($K61&gt;Parameter!$B$6,$H61="Keine"),"Mahnstufe prüfen",IF(AND($J61&gt;0,$G61="Offen",$K61&gt;Parameter!$B$5),"Nachfassen","")))))),""))</f>
        <v/>
      </c>
    </row>
    <row r="62" ht="22" customHeight="1">
      <c r="A62" s="12" t="n"/>
      <c r="B62" s="12" t="n"/>
      <c r="C62" s="13" t="n"/>
      <c r="D62" s="13" t="n"/>
      <c r="E62" s="14" t="n"/>
      <c r="F62" s="14" t="n"/>
      <c r="G62" s="15" t="n"/>
      <c r="H62" s="15" t="n"/>
      <c r="I62" s="12" t="n"/>
      <c r="J62" s="20">
        <f>IF($A62="","",IFERROR(MAX(0,$E62-$F62),""))</f>
        <v/>
      </c>
      <c r="K62" s="21">
        <f>IF($A62="","",IFERROR(IF(OR($D62="",$J62&lt;=0),"",MAX(0,Parameter!$B$4-$D62)),""))</f>
        <v/>
      </c>
      <c r="L62" s="22">
        <f>IF($A62="","",IFERROR(IF($J62&lt;=0,"Erledigt",IF($D62&gt;Parameter!$B$4,"Nicht fällig",IF($K62&lt;=Parameter!$B$5,"1–"&amp;Parameter!$B$5&amp;" Tage",IF($K62&lt;=Parameter!$B$6,(Parameter!$B$5+1)&amp;"–"&amp;Parameter!$B$6&amp;" Tage","Über "&amp;Parameter!$B$6&amp;" Tage")))),""))</f>
        <v/>
      </c>
      <c r="M62" s="23">
        <f>IF($A62="","",IFERROR(IF(AND($J62=0,$G62&lt;&gt;"Erledigt"),"Status prüfen",IF(AND($J62&gt;0,$G62="Erledigt"),"Betrag/Status prüfen",IF(AND($J62&gt;0,$I62=""),"Zuständigkeit ergänzen",IF(AND($J62&gt;0,$G62=""),"Status ergänzen",IF(AND($K62&gt;Parameter!$B$6,$H62="Keine"),"Mahnstufe prüfen",IF(AND($J62&gt;0,$G62="Offen",$K62&gt;Parameter!$B$5),"Nachfassen","")))))),""))</f>
        <v/>
      </c>
    </row>
    <row r="63" ht="22" customHeight="1">
      <c r="A63" s="12" t="n"/>
      <c r="B63" s="12" t="n"/>
      <c r="C63" s="13" t="n"/>
      <c r="D63" s="13" t="n"/>
      <c r="E63" s="14" t="n"/>
      <c r="F63" s="14" t="n"/>
      <c r="G63" s="15" t="n"/>
      <c r="H63" s="15" t="n"/>
      <c r="I63" s="12" t="n"/>
      <c r="J63" s="16">
        <f>IF($A63="","",IFERROR(MAX(0,$E63-$F63),""))</f>
        <v/>
      </c>
      <c r="K63" s="17">
        <f>IF($A63="","",IFERROR(IF(OR($D63="",$J63&lt;=0),"",MAX(0,Parameter!$B$4-$D63)),""))</f>
        <v/>
      </c>
      <c r="L63" s="18">
        <f>IF($A63="","",IFERROR(IF($J63&lt;=0,"Erledigt",IF($D63&gt;Parameter!$B$4,"Nicht fällig",IF($K63&lt;=Parameter!$B$5,"1–"&amp;Parameter!$B$5&amp;" Tage",IF($K63&lt;=Parameter!$B$6,(Parameter!$B$5+1)&amp;"–"&amp;Parameter!$B$6&amp;" Tage","Über "&amp;Parameter!$B$6&amp;" Tage")))),""))</f>
        <v/>
      </c>
      <c r="M63" s="19">
        <f>IF($A63="","",IFERROR(IF(AND($J63=0,$G63&lt;&gt;"Erledigt"),"Status prüfen",IF(AND($J63&gt;0,$G63="Erledigt"),"Betrag/Status prüfen",IF(AND($J63&gt;0,$I63=""),"Zuständigkeit ergänzen",IF(AND($J63&gt;0,$G63=""),"Status ergänzen",IF(AND($K63&gt;Parameter!$B$6,$H63="Keine"),"Mahnstufe prüfen",IF(AND($J63&gt;0,$G63="Offen",$K63&gt;Parameter!$B$5),"Nachfassen","")))))),""))</f>
        <v/>
      </c>
    </row>
    <row r="64" ht="22" customHeight="1">
      <c r="A64" s="12" t="n"/>
      <c r="B64" s="12" t="n"/>
      <c r="C64" s="13" t="n"/>
      <c r="D64" s="13" t="n"/>
      <c r="E64" s="14" t="n"/>
      <c r="F64" s="14" t="n"/>
      <c r="G64" s="15" t="n"/>
      <c r="H64" s="15" t="n"/>
      <c r="I64" s="12" t="n"/>
      <c r="J64" s="20">
        <f>IF($A64="","",IFERROR(MAX(0,$E64-$F64),""))</f>
        <v/>
      </c>
      <c r="K64" s="21">
        <f>IF($A64="","",IFERROR(IF(OR($D64="",$J64&lt;=0),"",MAX(0,Parameter!$B$4-$D64)),""))</f>
        <v/>
      </c>
      <c r="L64" s="22">
        <f>IF($A64="","",IFERROR(IF($J64&lt;=0,"Erledigt",IF($D64&gt;Parameter!$B$4,"Nicht fällig",IF($K64&lt;=Parameter!$B$5,"1–"&amp;Parameter!$B$5&amp;" Tage",IF($K64&lt;=Parameter!$B$6,(Parameter!$B$5+1)&amp;"–"&amp;Parameter!$B$6&amp;" Tage","Über "&amp;Parameter!$B$6&amp;" Tage")))),""))</f>
        <v/>
      </c>
      <c r="M64" s="23">
        <f>IF($A64="","",IFERROR(IF(AND($J64=0,$G64&lt;&gt;"Erledigt"),"Status prüfen",IF(AND($J64&gt;0,$G64="Erledigt"),"Betrag/Status prüfen",IF(AND($J64&gt;0,$I64=""),"Zuständigkeit ergänzen",IF(AND($J64&gt;0,$G64=""),"Status ergänzen",IF(AND($K64&gt;Parameter!$B$6,$H64="Keine"),"Mahnstufe prüfen",IF(AND($J64&gt;0,$G64="Offen",$K64&gt;Parameter!$B$5),"Nachfassen","")))))),""))</f>
        <v/>
      </c>
    </row>
    <row r="65" ht="22" customHeight="1">
      <c r="A65" s="12" t="n"/>
      <c r="B65" s="12" t="n"/>
      <c r="C65" s="13" t="n"/>
      <c r="D65" s="13" t="n"/>
      <c r="E65" s="14" t="n"/>
      <c r="F65" s="14" t="n"/>
      <c r="G65" s="15" t="n"/>
      <c r="H65" s="15" t="n"/>
      <c r="I65" s="12" t="n"/>
      <c r="J65" s="16">
        <f>IF($A65="","",IFERROR(MAX(0,$E65-$F65),""))</f>
        <v/>
      </c>
      <c r="K65" s="17">
        <f>IF($A65="","",IFERROR(IF(OR($D65="",$J65&lt;=0),"",MAX(0,Parameter!$B$4-$D65)),""))</f>
        <v/>
      </c>
      <c r="L65" s="18">
        <f>IF($A65="","",IFERROR(IF($J65&lt;=0,"Erledigt",IF($D65&gt;Parameter!$B$4,"Nicht fällig",IF($K65&lt;=Parameter!$B$5,"1–"&amp;Parameter!$B$5&amp;" Tage",IF($K65&lt;=Parameter!$B$6,(Parameter!$B$5+1)&amp;"–"&amp;Parameter!$B$6&amp;" Tage","Über "&amp;Parameter!$B$6&amp;" Tage")))),""))</f>
        <v/>
      </c>
      <c r="M65" s="19">
        <f>IF($A65="","",IFERROR(IF(AND($J65=0,$G65&lt;&gt;"Erledigt"),"Status prüfen",IF(AND($J65&gt;0,$G65="Erledigt"),"Betrag/Status prüfen",IF(AND($J65&gt;0,$I65=""),"Zuständigkeit ergänzen",IF(AND($J65&gt;0,$G65=""),"Status ergänzen",IF(AND($K65&gt;Parameter!$B$6,$H65="Keine"),"Mahnstufe prüfen",IF(AND($J65&gt;0,$G65="Offen",$K65&gt;Parameter!$B$5),"Nachfassen","")))))),""))</f>
        <v/>
      </c>
    </row>
    <row r="66" ht="22" customHeight="1">
      <c r="A66" s="12" t="n"/>
      <c r="B66" s="12" t="n"/>
      <c r="C66" s="13" t="n"/>
      <c r="D66" s="13" t="n"/>
      <c r="E66" s="14" t="n"/>
      <c r="F66" s="14" t="n"/>
      <c r="G66" s="15" t="n"/>
      <c r="H66" s="15" t="n"/>
      <c r="I66" s="12" t="n"/>
      <c r="J66" s="20">
        <f>IF($A66="","",IFERROR(MAX(0,$E66-$F66),""))</f>
        <v/>
      </c>
      <c r="K66" s="21">
        <f>IF($A66="","",IFERROR(IF(OR($D66="",$J66&lt;=0),"",MAX(0,Parameter!$B$4-$D66)),""))</f>
        <v/>
      </c>
      <c r="L66" s="22">
        <f>IF($A66="","",IFERROR(IF($J66&lt;=0,"Erledigt",IF($D66&gt;Parameter!$B$4,"Nicht fällig",IF($K66&lt;=Parameter!$B$5,"1–"&amp;Parameter!$B$5&amp;" Tage",IF($K66&lt;=Parameter!$B$6,(Parameter!$B$5+1)&amp;"–"&amp;Parameter!$B$6&amp;" Tage","Über "&amp;Parameter!$B$6&amp;" Tage")))),""))</f>
        <v/>
      </c>
      <c r="M66" s="23">
        <f>IF($A66="","",IFERROR(IF(AND($J66=0,$G66&lt;&gt;"Erledigt"),"Status prüfen",IF(AND($J66&gt;0,$G66="Erledigt"),"Betrag/Status prüfen",IF(AND($J66&gt;0,$I66=""),"Zuständigkeit ergänzen",IF(AND($J66&gt;0,$G66=""),"Status ergänzen",IF(AND($K66&gt;Parameter!$B$6,$H66="Keine"),"Mahnstufe prüfen",IF(AND($J66&gt;0,$G66="Offen",$K66&gt;Parameter!$B$5),"Nachfassen","")))))),""))</f>
        <v/>
      </c>
    </row>
    <row r="67" ht="22" customHeight="1">
      <c r="A67" s="12" t="n"/>
      <c r="B67" s="12" t="n"/>
      <c r="C67" s="13" t="n"/>
      <c r="D67" s="13" t="n"/>
      <c r="E67" s="14" t="n"/>
      <c r="F67" s="14" t="n"/>
      <c r="G67" s="15" t="n"/>
      <c r="H67" s="15" t="n"/>
      <c r="I67" s="12" t="n"/>
      <c r="J67" s="16">
        <f>IF($A67="","",IFERROR(MAX(0,$E67-$F67),""))</f>
        <v/>
      </c>
      <c r="K67" s="17">
        <f>IF($A67="","",IFERROR(IF(OR($D67="",$J67&lt;=0),"",MAX(0,Parameter!$B$4-$D67)),""))</f>
        <v/>
      </c>
      <c r="L67" s="18">
        <f>IF($A67="","",IFERROR(IF($J67&lt;=0,"Erledigt",IF($D67&gt;Parameter!$B$4,"Nicht fällig",IF($K67&lt;=Parameter!$B$5,"1–"&amp;Parameter!$B$5&amp;" Tage",IF($K67&lt;=Parameter!$B$6,(Parameter!$B$5+1)&amp;"–"&amp;Parameter!$B$6&amp;" Tage","Über "&amp;Parameter!$B$6&amp;" Tage")))),""))</f>
        <v/>
      </c>
      <c r="M67" s="19">
        <f>IF($A67="","",IFERROR(IF(AND($J67=0,$G67&lt;&gt;"Erledigt"),"Status prüfen",IF(AND($J67&gt;0,$G67="Erledigt"),"Betrag/Status prüfen",IF(AND($J67&gt;0,$I67=""),"Zuständigkeit ergänzen",IF(AND($J67&gt;0,$G67=""),"Status ergänzen",IF(AND($K67&gt;Parameter!$B$6,$H67="Keine"),"Mahnstufe prüfen",IF(AND($J67&gt;0,$G67="Offen",$K67&gt;Parameter!$B$5),"Nachfassen","")))))),""))</f>
        <v/>
      </c>
    </row>
    <row r="68" ht="22" customHeight="1">
      <c r="A68" s="12" t="n"/>
      <c r="B68" s="12" t="n"/>
      <c r="C68" s="13" t="n"/>
      <c r="D68" s="13" t="n"/>
      <c r="E68" s="14" t="n"/>
      <c r="F68" s="14" t="n"/>
      <c r="G68" s="15" t="n"/>
      <c r="H68" s="15" t="n"/>
      <c r="I68" s="12" t="n"/>
      <c r="J68" s="20">
        <f>IF($A68="","",IFERROR(MAX(0,$E68-$F68),""))</f>
        <v/>
      </c>
      <c r="K68" s="21">
        <f>IF($A68="","",IFERROR(IF(OR($D68="",$J68&lt;=0),"",MAX(0,Parameter!$B$4-$D68)),""))</f>
        <v/>
      </c>
      <c r="L68" s="22">
        <f>IF($A68="","",IFERROR(IF($J68&lt;=0,"Erledigt",IF($D68&gt;Parameter!$B$4,"Nicht fällig",IF($K68&lt;=Parameter!$B$5,"1–"&amp;Parameter!$B$5&amp;" Tage",IF($K68&lt;=Parameter!$B$6,(Parameter!$B$5+1)&amp;"–"&amp;Parameter!$B$6&amp;" Tage","Über "&amp;Parameter!$B$6&amp;" Tage")))),""))</f>
        <v/>
      </c>
      <c r="M68" s="23">
        <f>IF($A68="","",IFERROR(IF(AND($J68=0,$G68&lt;&gt;"Erledigt"),"Status prüfen",IF(AND($J68&gt;0,$G68="Erledigt"),"Betrag/Status prüfen",IF(AND($J68&gt;0,$I68=""),"Zuständigkeit ergänzen",IF(AND($J68&gt;0,$G68=""),"Status ergänzen",IF(AND($K68&gt;Parameter!$B$6,$H68="Keine"),"Mahnstufe prüfen",IF(AND($J68&gt;0,$G68="Offen",$K68&gt;Parameter!$B$5),"Nachfassen","")))))),""))</f>
        <v/>
      </c>
    </row>
    <row r="69" ht="22" customHeight="1">
      <c r="A69" s="12" t="n"/>
      <c r="B69" s="12" t="n"/>
      <c r="C69" s="13" t="n"/>
      <c r="D69" s="13" t="n"/>
      <c r="E69" s="14" t="n"/>
      <c r="F69" s="14" t="n"/>
      <c r="G69" s="15" t="n"/>
      <c r="H69" s="15" t="n"/>
      <c r="I69" s="12" t="n"/>
      <c r="J69" s="16">
        <f>IF($A69="","",IFERROR(MAX(0,$E69-$F69),""))</f>
        <v/>
      </c>
      <c r="K69" s="17">
        <f>IF($A69="","",IFERROR(IF(OR($D69="",$J69&lt;=0),"",MAX(0,Parameter!$B$4-$D69)),""))</f>
        <v/>
      </c>
      <c r="L69" s="18">
        <f>IF($A69="","",IFERROR(IF($J69&lt;=0,"Erledigt",IF($D69&gt;Parameter!$B$4,"Nicht fällig",IF($K69&lt;=Parameter!$B$5,"1–"&amp;Parameter!$B$5&amp;" Tage",IF($K69&lt;=Parameter!$B$6,(Parameter!$B$5+1)&amp;"–"&amp;Parameter!$B$6&amp;" Tage","Über "&amp;Parameter!$B$6&amp;" Tage")))),""))</f>
        <v/>
      </c>
      <c r="M69" s="19">
        <f>IF($A69="","",IFERROR(IF(AND($J69=0,$G69&lt;&gt;"Erledigt"),"Status prüfen",IF(AND($J69&gt;0,$G69="Erledigt"),"Betrag/Status prüfen",IF(AND($J69&gt;0,$I69=""),"Zuständigkeit ergänzen",IF(AND($J69&gt;0,$G69=""),"Status ergänzen",IF(AND($K69&gt;Parameter!$B$6,$H69="Keine"),"Mahnstufe prüfen",IF(AND($J69&gt;0,$G69="Offen",$K69&gt;Parameter!$B$5),"Nachfassen","")))))),""))</f>
        <v/>
      </c>
    </row>
    <row r="70" ht="22" customHeight="1">
      <c r="A70" s="12" t="n"/>
      <c r="B70" s="12" t="n"/>
      <c r="C70" s="13" t="n"/>
      <c r="D70" s="13" t="n"/>
      <c r="E70" s="14" t="n"/>
      <c r="F70" s="14" t="n"/>
      <c r="G70" s="15" t="n"/>
      <c r="H70" s="15" t="n"/>
      <c r="I70" s="12" t="n"/>
      <c r="J70" s="20">
        <f>IF($A70="","",IFERROR(MAX(0,$E70-$F70),""))</f>
        <v/>
      </c>
      <c r="K70" s="21">
        <f>IF($A70="","",IFERROR(IF(OR($D70="",$J70&lt;=0),"",MAX(0,Parameter!$B$4-$D70)),""))</f>
        <v/>
      </c>
      <c r="L70" s="22">
        <f>IF($A70="","",IFERROR(IF($J70&lt;=0,"Erledigt",IF($D70&gt;Parameter!$B$4,"Nicht fällig",IF($K70&lt;=Parameter!$B$5,"1–"&amp;Parameter!$B$5&amp;" Tage",IF($K70&lt;=Parameter!$B$6,(Parameter!$B$5+1)&amp;"–"&amp;Parameter!$B$6&amp;" Tage","Über "&amp;Parameter!$B$6&amp;" Tage")))),""))</f>
        <v/>
      </c>
      <c r="M70" s="23">
        <f>IF($A70="","",IFERROR(IF(AND($J70=0,$G70&lt;&gt;"Erledigt"),"Status prüfen",IF(AND($J70&gt;0,$G70="Erledigt"),"Betrag/Status prüfen",IF(AND($J70&gt;0,$I70=""),"Zuständigkeit ergänzen",IF(AND($J70&gt;0,$G70=""),"Status ergänzen",IF(AND($K70&gt;Parameter!$B$6,$H70="Keine"),"Mahnstufe prüfen",IF(AND($J70&gt;0,$G70="Offen",$K70&gt;Parameter!$B$5),"Nachfassen","")))))),""))</f>
        <v/>
      </c>
    </row>
    <row r="71" ht="22" customHeight="1">
      <c r="A71" s="12" t="n"/>
      <c r="B71" s="12" t="n"/>
      <c r="C71" s="13" t="n"/>
      <c r="D71" s="13" t="n"/>
      <c r="E71" s="14" t="n"/>
      <c r="F71" s="14" t="n"/>
      <c r="G71" s="15" t="n"/>
      <c r="H71" s="15" t="n"/>
      <c r="I71" s="12" t="n"/>
      <c r="J71" s="16">
        <f>IF($A71="","",IFERROR(MAX(0,$E71-$F71),""))</f>
        <v/>
      </c>
      <c r="K71" s="17">
        <f>IF($A71="","",IFERROR(IF(OR($D71="",$J71&lt;=0),"",MAX(0,Parameter!$B$4-$D71)),""))</f>
        <v/>
      </c>
      <c r="L71" s="18">
        <f>IF($A71="","",IFERROR(IF($J71&lt;=0,"Erledigt",IF($D71&gt;Parameter!$B$4,"Nicht fällig",IF($K71&lt;=Parameter!$B$5,"1–"&amp;Parameter!$B$5&amp;" Tage",IF($K71&lt;=Parameter!$B$6,(Parameter!$B$5+1)&amp;"–"&amp;Parameter!$B$6&amp;" Tage","Über "&amp;Parameter!$B$6&amp;" Tage")))),""))</f>
        <v/>
      </c>
      <c r="M71" s="19">
        <f>IF($A71="","",IFERROR(IF(AND($J71=0,$G71&lt;&gt;"Erledigt"),"Status prüfen",IF(AND($J71&gt;0,$G71="Erledigt"),"Betrag/Status prüfen",IF(AND($J71&gt;0,$I71=""),"Zuständigkeit ergänzen",IF(AND($J71&gt;0,$G71=""),"Status ergänzen",IF(AND($K71&gt;Parameter!$B$6,$H71="Keine"),"Mahnstufe prüfen",IF(AND($J71&gt;0,$G71="Offen",$K71&gt;Parameter!$B$5),"Nachfassen","")))))),""))</f>
        <v/>
      </c>
    </row>
    <row r="72" ht="22" customHeight="1">
      <c r="A72" s="12" t="n"/>
      <c r="B72" s="12" t="n"/>
      <c r="C72" s="13" t="n"/>
      <c r="D72" s="13" t="n"/>
      <c r="E72" s="14" t="n"/>
      <c r="F72" s="14" t="n"/>
      <c r="G72" s="15" t="n"/>
      <c r="H72" s="15" t="n"/>
      <c r="I72" s="12" t="n"/>
      <c r="J72" s="20">
        <f>IF($A72="","",IFERROR(MAX(0,$E72-$F72),""))</f>
        <v/>
      </c>
      <c r="K72" s="21">
        <f>IF($A72="","",IFERROR(IF(OR($D72="",$J72&lt;=0),"",MAX(0,Parameter!$B$4-$D72)),""))</f>
        <v/>
      </c>
      <c r="L72" s="22">
        <f>IF($A72="","",IFERROR(IF($J72&lt;=0,"Erledigt",IF($D72&gt;Parameter!$B$4,"Nicht fällig",IF($K72&lt;=Parameter!$B$5,"1–"&amp;Parameter!$B$5&amp;" Tage",IF($K72&lt;=Parameter!$B$6,(Parameter!$B$5+1)&amp;"–"&amp;Parameter!$B$6&amp;" Tage","Über "&amp;Parameter!$B$6&amp;" Tage")))),""))</f>
        <v/>
      </c>
      <c r="M72" s="23">
        <f>IF($A72="","",IFERROR(IF(AND($J72=0,$G72&lt;&gt;"Erledigt"),"Status prüfen",IF(AND($J72&gt;0,$G72="Erledigt"),"Betrag/Status prüfen",IF(AND($J72&gt;0,$I72=""),"Zuständigkeit ergänzen",IF(AND($J72&gt;0,$G72=""),"Status ergänzen",IF(AND($K72&gt;Parameter!$B$6,$H72="Keine"),"Mahnstufe prüfen",IF(AND($J72&gt;0,$G72="Offen",$K72&gt;Parameter!$B$5),"Nachfassen","")))))),""))</f>
        <v/>
      </c>
    </row>
    <row r="73" ht="22" customHeight="1">
      <c r="A73" s="12" t="n"/>
      <c r="B73" s="12" t="n"/>
      <c r="C73" s="13" t="n"/>
      <c r="D73" s="13" t="n"/>
      <c r="E73" s="14" t="n"/>
      <c r="F73" s="14" t="n"/>
      <c r="G73" s="15" t="n"/>
      <c r="H73" s="15" t="n"/>
      <c r="I73" s="12" t="n"/>
      <c r="J73" s="16">
        <f>IF($A73="","",IFERROR(MAX(0,$E73-$F73),""))</f>
        <v/>
      </c>
      <c r="K73" s="17">
        <f>IF($A73="","",IFERROR(IF(OR($D73="",$J73&lt;=0),"",MAX(0,Parameter!$B$4-$D73)),""))</f>
        <v/>
      </c>
      <c r="L73" s="18">
        <f>IF($A73="","",IFERROR(IF($J73&lt;=0,"Erledigt",IF($D73&gt;Parameter!$B$4,"Nicht fällig",IF($K73&lt;=Parameter!$B$5,"1–"&amp;Parameter!$B$5&amp;" Tage",IF($K73&lt;=Parameter!$B$6,(Parameter!$B$5+1)&amp;"–"&amp;Parameter!$B$6&amp;" Tage","Über "&amp;Parameter!$B$6&amp;" Tage")))),""))</f>
        <v/>
      </c>
      <c r="M73" s="19">
        <f>IF($A73="","",IFERROR(IF(AND($J73=0,$G73&lt;&gt;"Erledigt"),"Status prüfen",IF(AND($J73&gt;0,$G73="Erledigt"),"Betrag/Status prüfen",IF(AND($J73&gt;0,$I73=""),"Zuständigkeit ergänzen",IF(AND($J73&gt;0,$G73=""),"Status ergänzen",IF(AND($K73&gt;Parameter!$B$6,$H73="Keine"),"Mahnstufe prüfen",IF(AND($J73&gt;0,$G73="Offen",$K73&gt;Parameter!$B$5),"Nachfassen","")))))),""))</f>
        <v/>
      </c>
    </row>
    <row r="74" ht="22" customHeight="1">
      <c r="A74" s="12" t="n"/>
      <c r="B74" s="12" t="n"/>
      <c r="C74" s="13" t="n"/>
      <c r="D74" s="13" t="n"/>
      <c r="E74" s="14" t="n"/>
      <c r="F74" s="14" t="n"/>
      <c r="G74" s="15" t="n"/>
      <c r="H74" s="15" t="n"/>
      <c r="I74" s="12" t="n"/>
      <c r="J74" s="20">
        <f>IF($A74="","",IFERROR(MAX(0,$E74-$F74),""))</f>
        <v/>
      </c>
      <c r="K74" s="21">
        <f>IF($A74="","",IFERROR(IF(OR($D74="",$J74&lt;=0),"",MAX(0,Parameter!$B$4-$D74)),""))</f>
        <v/>
      </c>
      <c r="L74" s="22">
        <f>IF($A74="","",IFERROR(IF($J74&lt;=0,"Erledigt",IF($D74&gt;Parameter!$B$4,"Nicht fällig",IF($K74&lt;=Parameter!$B$5,"1–"&amp;Parameter!$B$5&amp;" Tage",IF($K74&lt;=Parameter!$B$6,(Parameter!$B$5+1)&amp;"–"&amp;Parameter!$B$6&amp;" Tage","Über "&amp;Parameter!$B$6&amp;" Tage")))),""))</f>
        <v/>
      </c>
      <c r="M74" s="23">
        <f>IF($A74="","",IFERROR(IF(AND($J74=0,$G74&lt;&gt;"Erledigt"),"Status prüfen",IF(AND($J74&gt;0,$G74="Erledigt"),"Betrag/Status prüfen",IF(AND($J74&gt;0,$I74=""),"Zuständigkeit ergänzen",IF(AND($J74&gt;0,$G74=""),"Status ergänzen",IF(AND($K74&gt;Parameter!$B$6,$H74="Keine"),"Mahnstufe prüfen",IF(AND($J74&gt;0,$G74="Offen",$K74&gt;Parameter!$B$5),"Nachfassen","")))))),""))</f>
        <v/>
      </c>
    </row>
    <row r="75" ht="22" customHeight="1">
      <c r="A75" s="12" t="n"/>
      <c r="B75" s="12" t="n"/>
      <c r="C75" s="13" t="n"/>
      <c r="D75" s="13" t="n"/>
      <c r="E75" s="14" t="n"/>
      <c r="F75" s="14" t="n"/>
      <c r="G75" s="15" t="n"/>
      <c r="H75" s="15" t="n"/>
      <c r="I75" s="12" t="n"/>
      <c r="J75" s="16">
        <f>IF($A75="","",IFERROR(MAX(0,$E75-$F75),""))</f>
        <v/>
      </c>
      <c r="K75" s="17">
        <f>IF($A75="","",IFERROR(IF(OR($D75="",$J75&lt;=0),"",MAX(0,Parameter!$B$4-$D75)),""))</f>
        <v/>
      </c>
      <c r="L75" s="18">
        <f>IF($A75="","",IFERROR(IF($J75&lt;=0,"Erledigt",IF($D75&gt;Parameter!$B$4,"Nicht fällig",IF($K75&lt;=Parameter!$B$5,"1–"&amp;Parameter!$B$5&amp;" Tage",IF($K75&lt;=Parameter!$B$6,(Parameter!$B$5+1)&amp;"–"&amp;Parameter!$B$6&amp;" Tage","Über "&amp;Parameter!$B$6&amp;" Tage")))),""))</f>
        <v/>
      </c>
      <c r="M75" s="19">
        <f>IF($A75="","",IFERROR(IF(AND($J75=0,$G75&lt;&gt;"Erledigt"),"Status prüfen",IF(AND($J75&gt;0,$G75="Erledigt"),"Betrag/Status prüfen",IF(AND($J75&gt;0,$I75=""),"Zuständigkeit ergänzen",IF(AND($J75&gt;0,$G75=""),"Status ergänzen",IF(AND($K75&gt;Parameter!$B$6,$H75="Keine"),"Mahnstufe prüfen",IF(AND($J75&gt;0,$G75="Offen",$K75&gt;Parameter!$B$5),"Nachfassen","")))))),""))</f>
        <v/>
      </c>
    </row>
    <row r="76" ht="22" customHeight="1">
      <c r="A76" s="12" t="n"/>
      <c r="B76" s="12" t="n"/>
      <c r="C76" s="13" t="n"/>
      <c r="D76" s="13" t="n"/>
      <c r="E76" s="14" t="n"/>
      <c r="F76" s="14" t="n"/>
      <c r="G76" s="15" t="n"/>
      <c r="H76" s="15" t="n"/>
      <c r="I76" s="12" t="n"/>
      <c r="J76" s="20">
        <f>IF($A76="","",IFERROR(MAX(0,$E76-$F76),""))</f>
        <v/>
      </c>
      <c r="K76" s="21">
        <f>IF($A76="","",IFERROR(IF(OR($D76="",$J76&lt;=0),"",MAX(0,Parameter!$B$4-$D76)),""))</f>
        <v/>
      </c>
      <c r="L76" s="22">
        <f>IF($A76="","",IFERROR(IF($J76&lt;=0,"Erledigt",IF($D76&gt;Parameter!$B$4,"Nicht fällig",IF($K76&lt;=Parameter!$B$5,"1–"&amp;Parameter!$B$5&amp;" Tage",IF($K76&lt;=Parameter!$B$6,(Parameter!$B$5+1)&amp;"–"&amp;Parameter!$B$6&amp;" Tage","Über "&amp;Parameter!$B$6&amp;" Tage")))),""))</f>
        <v/>
      </c>
      <c r="M76" s="23">
        <f>IF($A76="","",IFERROR(IF(AND($J76=0,$G76&lt;&gt;"Erledigt"),"Status prüfen",IF(AND($J76&gt;0,$G76="Erledigt"),"Betrag/Status prüfen",IF(AND($J76&gt;0,$I76=""),"Zuständigkeit ergänzen",IF(AND($J76&gt;0,$G76=""),"Status ergänzen",IF(AND($K76&gt;Parameter!$B$6,$H76="Keine"),"Mahnstufe prüfen",IF(AND($J76&gt;0,$G76="Offen",$K76&gt;Parameter!$B$5),"Nachfassen","")))))),""))</f>
        <v/>
      </c>
    </row>
    <row r="77" ht="22" customHeight="1">
      <c r="A77" s="12" t="n"/>
      <c r="B77" s="12" t="n"/>
      <c r="C77" s="13" t="n"/>
      <c r="D77" s="13" t="n"/>
      <c r="E77" s="14" t="n"/>
      <c r="F77" s="14" t="n"/>
      <c r="G77" s="15" t="n"/>
      <c r="H77" s="15" t="n"/>
      <c r="I77" s="12" t="n"/>
      <c r="J77" s="16">
        <f>IF($A77="","",IFERROR(MAX(0,$E77-$F77),""))</f>
        <v/>
      </c>
      <c r="K77" s="17">
        <f>IF($A77="","",IFERROR(IF(OR($D77="",$J77&lt;=0),"",MAX(0,Parameter!$B$4-$D77)),""))</f>
        <v/>
      </c>
      <c r="L77" s="18">
        <f>IF($A77="","",IFERROR(IF($J77&lt;=0,"Erledigt",IF($D77&gt;Parameter!$B$4,"Nicht fällig",IF($K77&lt;=Parameter!$B$5,"1–"&amp;Parameter!$B$5&amp;" Tage",IF($K77&lt;=Parameter!$B$6,(Parameter!$B$5+1)&amp;"–"&amp;Parameter!$B$6&amp;" Tage","Über "&amp;Parameter!$B$6&amp;" Tage")))),""))</f>
        <v/>
      </c>
      <c r="M77" s="19">
        <f>IF($A77="","",IFERROR(IF(AND($J77=0,$G77&lt;&gt;"Erledigt"),"Status prüfen",IF(AND($J77&gt;0,$G77="Erledigt"),"Betrag/Status prüfen",IF(AND($J77&gt;0,$I77=""),"Zuständigkeit ergänzen",IF(AND($J77&gt;0,$G77=""),"Status ergänzen",IF(AND($K77&gt;Parameter!$B$6,$H77="Keine"),"Mahnstufe prüfen",IF(AND($J77&gt;0,$G77="Offen",$K77&gt;Parameter!$B$5),"Nachfassen","")))))),""))</f>
        <v/>
      </c>
    </row>
    <row r="78" ht="22" customHeight="1">
      <c r="A78" s="12" t="n"/>
      <c r="B78" s="12" t="n"/>
      <c r="C78" s="13" t="n"/>
      <c r="D78" s="13" t="n"/>
      <c r="E78" s="14" t="n"/>
      <c r="F78" s="14" t="n"/>
      <c r="G78" s="15" t="n"/>
      <c r="H78" s="15" t="n"/>
      <c r="I78" s="12" t="n"/>
      <c r="J78" s="20">
        <f>IF($A78="","",IFERROR(MAX(0,$E78-$F78),""))</f>
        <v/>
      </c>
      <c r="K78" s="21">
        <f>IF($A78="","",IFERROR(IF(OR($D78="",$J78&lt;=0),"",MAX(0,Parameter!$B$4-$D78)),""))</f>
        <v/>
      </c>
      <c r="L78" s="22">
        <f>IF($A78="","",IFERROR(IF($J78&lt;=0,"Erledigt",IF($D78&gt;Parameter!$B$4,"Nicht fällig",IF($K78&lt;=Parameter!$B$5,"1–"&amp;Parameter!$B$5&amp;" Tage",IF($K78&lt;=Parameter!$B$6,(Parameter!$B$5+1)&amp;"–"&amp;Parameter!$B$6&amp;" Tage","Über "&amp;Parameter!$B$6&amp;" Tage")))),""))</f>
        <v/>
      </c>
      <c r="M78" s="23">
        <f>IF($A78="","",IFERROR(IF(AND($J78=0,$G78&lt;&gt;"Erledigt"),"Status prüfen",IF(AND($J78&gt;0,$G78="Erledigt"),"Betrag/Status prüfen",IF(AND($J78&gt;0,$I78=""),"Zuständigkeit ergänzen",IF(AND($J78&gt;0,$G78=""),"Status ergänzen",IF(AND($K78&gt;Parameter!$B$6,$H78="Keine"),"Mahnstufe prüfen",IF(AND($J78&gt;0,$G78="Offen",$K78&gt;Parameter!$B$5),"Nachfassen","")))))),""))</f>
        <v/>
      </c>
    </row>
    <row r="79" ht="22" customHeight="1">
      <c r="A79" s="12" t="n"/>
      <c r="B79" s="12" t="n"/>
      <c r="C79" s="13" t="n"/>
      <c r="D79" s="13" t="n"/>
      <c r="E79" s="14" t="n"/>
      <c r="F79" s="14" t="n"/>
      <c r="G79" s="15" t="n"/>
      <c r="H79" s="15" t="n"/>
      <c r="I79" s="12" t="n"/>
      <c r="J79" s="16">
        <f>IF($A79="","",IFERROR(MAX(0,$E79-$F79),""))</f>
        <v/>
      </c>
      <c r="K79" s="17">
        <f>IF($A79="","",IFERROR(IF(OR($D79="",$J79&lt;=0),"",MAX(0,Parameter!$B$4-$D79)),""))</f>
        <v/>
      </c>
      <c r="L79" s="18">
        <f>IF($A79="","",IFERROR(IF($J79&lt;=0,"Erledigt",IF($D79&gt;Parameter!$B$4,"Nicht fällig",IF($K79&lt;=Parameter!$B$5,"1–"&amp;Parameter!$B$5&amp;" Tage",IF($K79&lt;=Parameter!$B$6,(Parameter!$B$5+1)&amp;"–"&amp;Parameter!$B$6&amp;" Tage","Über "&amp;Parameter!$B$6&amp;" Tage")))),""))</f>
        <v/>
      </c>
      <c r="M79" s="19">
        <f>IF($A79="","",IFERROR(IF(AND($J79=0,$G79&lt;&gt;"Erledigt"),"Status prüfen",IF(AND($J79&gt;0,$G79="Erledigt"),"Betrag/Status prüfen",IF(AND($J79&gt;0,$I79=""),"Zuständigkeit ergänzen",IF(AND($J79&gt;0,$G79=""),"Status ergänzen",IF(AND($K79&gt;Parameter!$B$6,$H79="Keine"),"Mahnstufe prüfen",IF(AND($J79&gt;0,$G79="Offen",$K79&gt;Parameter!$B$5),"Nachfassen","")))))),""))</f>
        <v/>
      </c>
    </row>
    <row r="80" ht="22" customHeight="1">
      <c r="A80" s="12" t="n"/>
      <c r="B80" s="12" t="n"/>
      <c r="C80" s="13" t="n"/>
      <c r="D80" s="13" t="n"/>
      <c r="E80" s="14" t="n"/>
      <c r="F80" s="14" t="n"/>
      <c r="G80" s="15" t="n"/>
      <c r="H80" s="15" t="n"/>
      <c r="I80" s="12" t="n"/>
      <c r="J80" s="20">
        <f>IF($A80="","",IFERROR(MAX(0,$E80-$F80),""))</f>
        <v/>
      </c>
      <c r="K80" s="21">
        <f>IF($A80="","",IFERROR(IF(OR($D80="",$J80&lt;=0),"",MAX(0,Parameter!$B$4-$D80)),""))</f>
        <v/>
      </c>
      <c r="L80" s="22">
        <f>IF($A80="","",IFERROR(IF($J80&lt;=0,"Erledigt",IF($D80&gt;Parameter!$B$4,"Nicht fällig",IF($K80&lt;=Parameter!$B$5,"1–"&amp;Parameter!$B$5&amp;" Tage",IF($K80&lt;=Parameter!$B$6,(Parameter!$B$5+1)&amp;"–"&amp;Parameter!$B$6&amp;" Tage","Über "&amp;Parameter!$B$6&amp;" Tage")))),""))</f>
        <v/>
      </c>
      <c r="M80" s="23">
        <f>IF($A80="","",IFERROR(IF(AND($J80=0,$G80&lt;&gt;"Erledigt"),"Status prüfen",IF(AND($J80&gt;0,$G80="Erledigt"),"Betrag/Status prüfen",IF(AND($J80&gt;0,$I80=""),"Zuständigkeit ergänzen",IF(AND($J80&gt;0,$G80=""),"Status ergänzen",IF(AND($K80&gt;Parameter!$B$6,$H80="Keine"),"Mahnstufe prüfen",IF(AND($J80&gt;0,$G80="Offen",$K80&gt;Parameter!$B$5),"Nachfassen","")))))),""))</f>
        <v/>
      </c>
    </row>
    <row r="81" ht="22" customHeight="1">
      <c r="A81" s="12" t="n"/>
      <c r="B81" s="12" t="n"/>
      <c r="C81" s="13" t="n"/>
      <c r="D81" s="13" t="n"/>
      <c r="E81" s="14" t="n"/>
      <c r="F81" s="14" t="n"/>
      <c r="G81" s="15" t="n"/>
      <c r="H81" s="15" t="n"/>
      <c r="I81" s="12" t="n"/>
      <c r="J81" s="16">
        <f>IF($A81="","",IFERROR(MAX(0,$E81-$F81),""))</f>
        <v/>
      </c>
      <c r="K81" s="17">
        <f>IF($A81="","",IFERROR(IF(OR($D81="",$J81&lt;=0),"",MAX(0,Parameter!$B$4-$D81)),""))</f>
        <v/>
      </c>
      <c r="L81" s="18">
        <f>IF($A81="","",IFERROR(IF($J81&lt;=0,"Erledigt",IF($D81&gt;Parameter!$B$4,"Nicht fällig",IF($K81&lt;=Parameter!$B$5,"1–"&amp;Parameter!$B$5&amp;" Tage",IF($K81&lt;=Parameter!$B$6,(Parameter!$B$5+1)&amp;"–"&amp;Parameter!$B$6&amp;" Tage","Über "&amp;Parameter!$B$6&amp;" Tage")))),""))</f>
        <v/>
      </c>
      <c r="M81" s="19">
        <f>IF($A81="","",IFERROR(IF(AND($J81=0,$G81&lt;&gt;"Erledigt"),"Status prüfen",IF(AND($J81&gt;0,$G81="Erledigt"),"Betrag/Status prüfen",IF(AND($J81&gt;0,$I81=""),"Zuständigkeit ergänzen",IF(AND($J81&gt;0,$G81=""),"Status ergänzen",IF(AND($K81&gt;Parameter!$B$6,$H81="Keine"),"Mahnstufe prüfen",IF(AND($J81&gt;0,$G81="Offen",$K81&gt;Parameter!$B$5),"Nachfassen","")))))),""))</f>
        <v/>
      </c>
    </row>
    <row r="82" ht="22" customHeight="1">
      <c r="A82" s="12" t="n"/>
      <c r="B82" s="12" t="n"/>
      <c r="C82" s="13" t="n"/>
      <c r="D82" s="13" t="n"/>
      <c r="E82" s="14" t="n"/>
      <c r="F82" s="14" t="n"/>
      <c r="G82" s="15" t="n"/>
      <c r="H82" s="15" t="n"/>
      <c r="I82" s="12" t="n"/>
      <c r="J82" s="20">
        <f>IF($A82="","",IFERROR(MAX(0,$E82-$F82),""))</f>
        <v/>
      </c>
      <c r="K82" s="21">
        <f>IF($A82="","",IFERROR(IF(OR($D82="",$J82&lt;=0),"",MAX(0,Parameter!$B$4-$D82)),""))</f>
        <v/>
      </c>
      <c r="L82" s="22">
        <f>IF($A82="","",IFERROR(IF($J82&lt;=0,"Erledigt",IF($D82&gt;Parameter!$B$4,"Nicht fällig",IF($K82&lt;=Parameter!$B$5,"1–"&amp;Parameter!$B$5&amp;" Tage",IF($K82&lt;=Parameter!$B$6,(Parameter!$B$5+1)&amp;"–"&amp;Parameter!$B$6&amp;" Tage","Über "&amp;Parameter!$B$6&amp;" Tage")))),""))</f>
        <v/>
      </c>
      <c r="M82" s="23">
        <f>IF($A82="","",IFERROR(IF(AND($J82=0,$G82&lt;&gt;"Erledigt"),"Status prüfen",IF(AND($J82&gt;0,$G82="Erledigt"),"Betrag/Status prüfen",IF(AND($J82&gt;0,$I82=""),"Zuständigkeit ergänzen",IF(AND($J82&gt;0,$G82=""),"Status ergänzen",IF(AND($K82&gt;Parameter!$B$6,$H82="Keine"),"Mahnstufe prüfen",IF(AND($J82&gt;0,$G82="Offen",$K82&gt;Parameter!$B$5),"Nachfassen","")))))),""))</f>
        <v/>
      </c>
    </row>
    <row r="83" ht="22" customHeight="1">
      <c r="A83" s="12" t="n"/>
      <c r="B83" s="12" t="n"/>
      <c r="C83" s="13" t="n"/>
      <c r="D83" s="13" t="n"/>
      <c r="E83" s="14" t="n"/>
      <c r="F83" s="14" t="n"/>
      <c r="G83" s="15" t="n"/>
      <c r="H83" s="15" t="n"/>
      <c r="I83" s="12" t="n"/>
      <c r="J83" s="16">
        <f>IF($A83="","",IFERROR(MAX(0,$E83-$F83),""))</f>
        <v/>
      </c>
      <c r="K83" s="17">
        <f>IF($A83="","",IFERROR(IF(OR($D83="",$J83&lt;=0),"",MAX(0,Parameter!$B$4-$D83)),""))</f>
        <v/>
      </c>
      <c r="L83" s="18">
        <f>IF($A83="","",IFERROR(IF($J83&lt;=0,"Erledigt",IF($D83&gt;Parameter!$B$4,"Nicht fällig",IF($K83&lt;=Parameter!$B$5,"1–"&amp;Parameter!$B$5&amp;" Tage",IF($K83&lt;=Parameter!$B$6,(Parameter!$B$5+1)&amp;"–"&amp;Parameter!$B$6&amp;" Tage","Über "&amp;Parameter!$B$6&amp;" Tage")))),""))</f>
        <v/>
      </c>
      <c r="M83" s="19">
        <f>IF($A83="","",IFERROR(IF(AND($J83=0,$G83&lt;&gt;"Erledigt"),"Status prüfen",IF(AND($J83&gt;0,$G83="Erledigt"),"Betrag/Status prüfen",IF(AND($J83&gt;0,$I83=""),"Zuständigkeit ergänzen",IF(AND($J83&gt;0,$G83=""),"Status ergänzen",IF(AND($K83&gt;Parameter!$B$6,$H83="Keine"),"Mahnstufe prüfen",IF(AND($J83&gt;0,$G83="Offen",$K83&gt;Parameter!$B$5),"Nachfassen","")))))),""))</f>
        <v/>
      </c>
    </row>
    <row r="84" ht="22" customHeight="1">
      <c r="A84" s="12" t="n"/>
      <c r="B84" s="12" t="n"/>
      <c r="C84" s="13" t="n"/>
      <c r="D84" s="13" t="n"/>
      <c r="E84" s="14" t="n"/>
      <c r="F84" s="14" t="n"/>
      <c r="G84" s="15" t="n"/>
      <c r="H84" s="15" t="n"/>
      <c r="I84" s="12" t="n"/>
      <c r="J84" s="20">
        <f>IF($A84="","",IFERROR(MAX(0,$E84-$F84),""))</f>
        <v/>
      </c>
      <c r="K84" s="21">
        <f>IF($A84="","",IFERROR(IF(OR($D84="",$J84&lt;=0),"",MAX(0,Parameter!$B$4-$D84)),""))</f>
        <v/>
      </c>
      <c r="L84" s="22">
        <f>IF($A84="","",IFERROR(IF($J84&lt;=0,"Erledigt",IF($D84&gt;Parameter!$B$4,"Nicht fällig",IF($K84&lt;=Parameter!$B$5,"1–"&amp;Parameter!$B$5&amp;" Tage",IF($K84&lt;=Parameter!$B$6,(Parameter!$B$5+1)&amp;"–"&amp;Parameter!$B$6&amp;" Tage","Über "&amp;Parameter!$B$6&amp;" Tage")))),""))</f>
        <v/>
      </c>
      <c r="M84" s="23">
        <f>IF($A84="","",IFERROR(IF(AND($J84=0,$G84&lt;&gt;"Erledigt"),"Status prüfen",IF(AND($J84&gt;0,$G84="Erledigt"),"Betrag/Status prüfen",IF(AND($J84&gt;0,$I84=""),"Zuständigkeit ergänzen",IF(AND($J84&gt;0,$G84=""),"Status ergänzen",IF(AND($K84&gt;Parameter!$B$6,$H84="Keine"),"Mahnstufe prüfen",IF(AND($J84&gt;0,$G84="Offen",$K84&gt;Parameter!$B$5),"Nachfassen","")))))),""))</f>
        <v/>
      </c>
    </row>
    <row r="85" ht="22" customHeight="1">
      <c r="A85" s="12" t="n"/>
      <c r="B85" s="12" t="n"/>
      <c r="C85" s="13" t="n"/>
      <c r="D85" s="13" t="n"/>
      <c r="E85" s="14" t="n"/>
      <c r="F85" s="14" t="n"/>
      <c r="G85" s="15" t="n"/>
      <c r="H85" s="15" t="n"/>
      <c r="I85" s="12" t="n"/>
      <c r="J85" s="16">
        <f>IF($A85="","",IFERROR(MAX(0,$E85-$F85),""))</f>
        <v/>
      </c>
      <c r="K85" s="17">
        <f>IF($A85="","",IFERROR(IF(OR($D85="",$J85&lt;=0),"",MAX(0,Parameter!$B$4-$D85)),""))</f>
        <v/>
      </c>
      <c r="L85" s="18">
        <f>IF($A85="","",IFERROR(IF($J85&lt;=0,"Erledigt",IF($D85&gt;Parameter!$B$4,"Nicht fällig",IF($K85&lt;=Parameter!$B$5,"1–"&amp;Parameter!$B$5&amp;" Tage",IF($K85&lt;=Parameter!$B$6,(Parameter!$B$5+1)&amp;"–"&amp;Parameter!$B$6&amp;" Tage","Über "&amp;Parameter!$B$6&amp;" Tage")))),""))</f>
        <v/>
      </c>
      <c r="M85" s="19">
        <f>IF($A85="","",IFERROR(IF(AND($J85=0,$G85&lt;&gt;"Erledigt"),"Status prüfen",IF(AND($J85&gt;0,$G85="Erledigt"),"Betrag/Status prüfen",IF(AND($J85&gt;0,$I85=""),"Zuständigkeit ergänzen",IF(AND($J85&gt;0,$G85=""),"Status ergänzen",IF(AND($K85&gt;Parameter!$B$6,$H85="Keine"),"Mahnstufe prüfen",IF(AND($J85&gt;0,$G85="Offen",$K85&gt;Parameter!$B$5),"Nachfassen","")))))),""))</f>
        <v/>
      </c>
    </row>
    <row r="86" ht="22" customHeight="1">
      <c r="A86" s="12" t="n"/>
      <c r="B86" s="12" t="n"/>
      <c r="C86" s="13" t="n"/>
      <c r="D86" s="13" t="n"/>
      <c r="E86" s="14" t="n"/>
      <c r="F86" s="14" t="n"/>
      <c r="G86" s="15" t="n"/>
      <c r="H86" s="15" t="n"/>
      <c r="I86" s="12" t="n"/>
      <c r="J86" s="20">
        <f>IF($A86="","",IFERROR(MAX(0,$E86-$F86),""))</f>
        <v/>
      </c>
      <c r="K86" s="21">
        <f>IF($A86="","",IFERROR(IF(OR($D86="",$J86&lt;=0),"",MAX(0,Parameter!$B$4-$D86)),""))</f>
        <v/>
      </c>
      <c r="L86" s="22">
        <f>IF($A86="","",IFERROR(IF($J86&lt;=0,"Erledigt",IF($D86&gt;Parameter!$B$4,"Nicht fällig",IF($K86&lt;=Parameter!$B$5,"1–"&amp;Parameter!$B$5&amp;" Tage",IF($K86&lt;=Parameter!$B$6,(Parameter!$B$5+1)&amp;"–"&amp;Parameter!$B$6&amp;" Tage","Über "&amp;Parameter!$B$6&amp;" Tage")))),""))</f>
        <v/>
      </c>
      <c r="M86" s="23">
        <f>IF($A86="","",IFERROR(IF(AND($J86=0,$G86&lt;&gt;"Erledigt"),"Status prüfen",IF(AND($J86&gt;0,$G86="Erledigt"),"Betrag/Status prüfen",IF(AND($J86&gt;0,$I86=""),"Zuständigkeit ergänzen",IF(AND($J86&gt;0,$G86=""),"Status ergänzen",IF(AND($K86&gt;Parameter!$B$6,$H86="Keine"),"Mahnstufe prüfen",IF(AND($J86&gt;0,$G86="Offen",$K86&gt;Parameter!$B$5),"Nachfassen","")))))),""))</f>
        <v/>
      </c>
    </row>
    <row r="87" ht="22" customHeight="1">
      <c r="A87" s="12" t="n"/>
      <c r="B87" s="12" t="n"/>
      <c r="C87" s="13" t="n"/>
      <c r="D87" s="13" t="n"/>
      <c r="E87" s="14" t="n"/>
      <c r="F87" s="14" t="n"/>
      <c r="G87" s="15" t="n"/>
      <c r="H87" s="15" t="n"/>
      <c r="I87" s="12" t="n"/>
      <c r="J87" s="16">
        <f>IF($A87="","",IFERROR(MAX(0,$E87-$F87),""))</f>
        <v/>
      </c>
      <c r="K87" s="17">
        <f>IF($A87="","",IFERROR(IF(OR($D87="",$J87&lt;=0),"",MAX(0,Parameter!$B$4-$D87)),""))</f>
        <v/>
      </c>
      <c r="L87" s="18">
        <f>IF($A87="","",IFERROR(IF($J87&lt;=0,"Erledigt",IF($D87&gt;Parameter!$B$4,"Nicht fällig",IF($K87&lt;=Parameter!$B$5,"1–"&amp;Parameter!$B$5&amp;" Tage",IF($K87&lt;=Parameter!$B$6,(Parameter!$B$5+1)&amp;"–"&amp;Parameter!$B$6&amp;" Tage","Über "&amp;Parameter!$B$6&amp;" Tage")))),""))</f>
        <v/>
      </c>
      <c r="M87" s="19">
        <f>IF($A87="","",IFERROR(IF(AND($J87=0,$G87&lt;&gt;"Erledigt"),"Status prüfen",IF(AND($J87&gt;0,$G87="Erledigt"),"Betrag/Status prüfen",IF(AND($J87&gt;0,$I87=""),"Zuständigkeit ergänzen",IF(AND($J87&gt;0,$G87=""),"Status ergänzen",IF(AND($K87&gt;Parameter!$B$6,$H87="Keine"),"Mahnstufe prüfen",IF(AND($J87&gt;0,$G87="Offen",$K87&gt;Parameter!$B$5),"Nachfassen","")))))),""))</f>
        <v/>
      </c>
    </row>
    <row r="88" ht="22" customHeight="1">
      <c r="A88" s="12" t="n"/>
      <c r="B88" s="12" t="n"/>
      <c r="C88" s="13" t="n"/>
      <c r="D88" s="13" t="n"/>
      <c r="E88" s="14" t="n"/>
      <c r="F88" s="14" t="n"/>
      <c r="G88" s="15" t="n"/>
      <c r="H88" s="15" t="n"/>
      <c r="I88" s="12" t="n"/>
      <c r="J88" s="20">
        <f>IF($A88="","",IFERROR(MAX(0,$E88-$F88),""))</f>
        <v/>
      </c>
      <c r="K88" s="21">
        <f>IF($A88="","",IFERROR(IF(OR($D88="",$J88&lt;=0),"",MAX(0,Parameter!$B$4-$D88)),""))</f>
        <v/>
      </c>
      <c r="L88" s="22">
        <f>IF($A88="","",IFERROR(IF($J88&lt;=0,"Erledigt",IF($D88&gt;Parameter!$B$4,"Nicht fällig",IF($K88&lt;=Parameter!$B$5,"1–"&amp;Parameter!$B$5&amp;" Tage",IF($K88&lt;=Parameter!$B$6,(Parameter!$B$5+1)&amp;"–"&amp;Parameter!$B$6&amp;" Tage","Über "&amp;Parameter!$B$6&amp;" Tage")))),""))</f>
        <v/>
      </c>
      <c r="M88" s="23">
        <f>IF($A88="","",IFERROR(IF(AND($J88=0,$G88&lt;&gt;"Erledigt"),"Status prüfen",IF(AND($J88&gt;0,$G88="Erledigt"),"Betrag/Status prüfen",IF(AND($J88&gt;0,$I88=""),"Zuständigkeit ergänzen",IF(AND($J88&gt;0,$G88=""),"Status ergänzen",IF(AND($K88&gt;Parameter!$B$6,$H88="Keine"),"Mahnstufe prüfen",IF(AND($J88&gt;0,$G88="Offen",$K88&gt;Parameter!$B$5),"Nachfassen","")))))),""))</f>
        <v/>
      </c>
    </row>
    <row r="89" ht="22" customHeight="1">
      <c r="A89" s="12" t="n"/>
      <c r="B89" s="12" t="n"/>
      <c r="C89" s="13" t="n"/>
      <c r="D89" s="13" t="n"/>
      <c r="E89" s="14" t="n"/>
      <c r="F89" s="14" t="n"/>
      <c r="G89" s="15" t="n"/>
      <c r="H89" s="15" t="n"/>
      <c r="I89" s="12" t="n"/>
      <c r="J89" s="16">
        <f>IF($A89="","",IFERROR(MAX(0,$E89-$F89),""))</f>
        <v/>
      </c>
      <c r="K89" s="17">
        <f>IF($A89="","",IFERROR(IF(OR($D89="",$J89&lt;=0),"",MAX(0,Parameter!$B$4-$D89)),""))</f>
        <v/>
      </c>
      <c r="L89" s="18">
        <f>IF($A89="","",IFERROR(IF($J89&lt;=0,"Erledigt",IF($D89&gt;Parameter!$B$4,"Nicht fällig",IF($K89&lt;=Parameter!$B$5,"1–"&amp;Parameter!$B$5&amp;" Tage",IF($K89&lt;=Parameter!$B$6,(Parameter!$B$5+1)&amp;"–"&amp;Parameter!$B$6&amp;" Tage","Über "&amp;Parameter!$B$6&amp;" Tage")))),""))</f>
        <v/>
      </c>
      <c r="M89" s="19">
        <f>IF($A89="","",IFERROR(IF(AND($J89=0,$G89&lt;&gt;"Erledigt"),"Status prüfen",IF(AND($J89&gt;0,$G89="Erledigt"),"Betrag/Status prüfen",IF(AND($J89&gt;0,$I89=""),"Zuständigkeit ergänzen",IF(AND($J89&gt;0,$G89=""),"Status ergänzen",IF(AND($K89&gt;Parameter!$B$6,$H89="Keine"),"Mahnstufe prüfen",IF(AND($J89&gt;0,$G89="Offen",$K89&gt;Parameter!$B$5),"Nachfassen","")))))),""))</f>
        <v/>
      </c>
    </row>
    <row r="90" ht="22" customHeight="1">
      <c r="A90" s="12" t="n"/>
      <c r="B90" s="12" t="n"/>
      <c r="C90" s="13" t="n"/>
      <c r="D90" s="13" t="n"/>
      <c r="E90" s="14" t="n"/>
      <c r="F90" s="14" t="n"/>
      <c r="G90" s="15" t="n"/>
      <c r="H90" s="15" t="n"/>
      <c r="I90" s="12" t="n"/>
      <c r="J90" s="20">
        <f>IF($A90="","",IFERROR(MAX(0,$E90-$F90),""))</f>
        <v/>
      </c>
      <c r="K90" s="21">
        <f>IF($A90="","",IFERROR(IF(OR($D90="",$J90&lt;=0),"",MAX(0,Parameter!$B$4-$D90)),""))</f>
        <v/>
      </c>
      <c r="L90" s="22">
        <f>IF($A90="","",IFERROR(IF($J90&lt;=0,"Erledigt",IF($D90&gt;Parameter!$B$4,"Nicht fällig",IF($K90&lt;=Parameter!$B$5,"1–"&amp;Parameter!$B$5&amp;" Tage",IF($K90&lt;=Parameter!$B$6,(Parameter!$B$5+1)&amp;"–"&amp;Parameter!$B$6&amp;" Tage","Über "&amp;Parameter!$B$6&amp;" Tage")))),""))</f>
        <v/>
      </c>
      <c r="M90" s="23">
        <f>IF($A90="","",IFERROR(IF(AND($J90=0,$G90&lt;&gt;"Erledigt"),"Status prüfen",IF(AND($J90&gt;0,$G90="Erledigt"),"Betrag/Status prüfen",IF(AND($J90&gt;0,$I90=""),"Zuständigkeit ergänzen",IF(AND($J90&gt;0,$G90=""),"Status ergänzen",IF(AND($K90&gt;Parameter!$B$6,$H90="Keine"),"Mahnstufe prüfen",IF(AND($J90&gt;0,$G90="Offen",$K90&gt;Parameter!$B$5),"Nachfassen","")))))),""))</f>
        <v/>
      </c>
    </row>
    <row r="91" ht="22" customHeight="1">
      <c r="A91" s="12" t="n"/>
      <c r="B91" s="12" t="n"/>
      <c r="C91" s="13" t="n"/>
      <c r="D91" s="13" t="n"/>
      <c r="E91" s="14" t="n"/>
      <c r="F91" s="14" t="n"/>
      <c r="G91" s="15" t="n"/>
      <c r="H91" s="15" t="n"/>
      <c r="I91" s="12" t="n"/>
      <c r="J91" s="16">
        <f>IF($A91="","",IFERROR(MAX(0,$E91-$F91),""))</f>
        <v/>
      </c>
      <c r="K91" s="17">
        <f>IF($A91="","",IFERROR(IF(OR($D91="",$J91&lt;=0),"",MAX(0,Parameter!$B$4-$D91)),""))</f>
        <v/>
      </c>
      <c r="L91" s="18">
        <f>IF($A91="","",IFERROR(IF($J91&lt;=0,"Erledigt",IF($D91&gt;Parameter!$B$4,"Nicht fällig",IF($K91&lt;=Parameter!$B$5,"1–"&amp;Parameter!$B$5&amp;" Tage",IF($K91&lt;=Parameter!$B$6,(Parameter!$B$5+1)&amp;"–"&amp;Parameter!$B$6&amp;" Tage","Über "&amp;Parameter!$B$6&amp;" Tage")))),""))</f>
        <v/>
      </c>
      <c r="M91" s="19">
        <f>IF($A91="","",IFERROR(IF(AND($J91=0,$G91&lt;&gt;"Erledigt"),"Status prüfen",IF(AND($J91&gt;0,$G91="Erledigt"),"Betrag/Status prüfen",IF(AND($J91&gt;0,$I91=""),"Zuständigkeit ergänzen",IF(AND($J91&gt;0,$G91=""),"Status ergänzen",IF(AND($K91&gt;Parameter!$B$6,$H91="Keine"),"Mahnstufe prüfen",IF(AND($J91&gt;0,$G91="Offen",$K91&gt;Parameter!$B$5),"Nachfassen","")))))),""))</f>
        <v/>
      </c>
    </row>
    <row r="92" ht="22" customHeight="1">
      <c r="A92" s="12" t="n"/>
      <c r="B92" s="12" t="n"/>
      <c r="C92" s="13" t="n"/>
      <c r="D92" s="13" t="n"/>
      <c r="E92" s="14" t="n"/>
      <c r="F92" s="14" t="n"/>
      <c r="G92" s="15" t="n"/>
      <c r="H92" s="15" t="n"/>
      <c r="I92" s="12" t="n"/>
      <c r="J92" s="20">
        <f>IF($A92="","",IFERROR(MAX(0,$E92-$F92),""))</f>
        <v/>
      </c>
      <c r="K92" s="21">
        <f>IF($A92="","",IFERROR(IF(OR($D92="",$J92&lt;=0),"",MAX(0,Parameter!$B$4-$D92)),""))</f>
        <v/>
      </c>
      <c r="L92" s="22">
        <f>IF($A92="","",IFERROR(IF($J92&lt;=0,"Erledigt",IF($D92&gt;Parameter!$B$4,"Nicht fällig",IF($K92&lt;=Parameter!$B$5,"1–"&amp;Parameter!$B$5&amp;" Tage",IF($K92&lt;=Parameter!$B$6,(Parameter!$B$5+1)&amp;"–"&amp;Parameter!$B$6&amp;" Tage","Über "&amp;Parameter!$B$6&amp;" Tage")))),""))</f>
        <v/>
      </c>
      <c r="M92" s="23">
        <f>IF($A92="","",IFERROR(IF(AND($J92=0,$G92&lt;&gt;"Erledigt"),"Status prüfen",IF(AND($J92&gt;0,$G92="Erledigt"),"Betrag/Status prüfen",IF(AND($J92&gt;0,$I92=""),"Zuständigkeit ergänzen",IF(AND($J92&gt;0,$G92=""),"Status ergänzen",IF(AND($K92&gt;Parameter!$B$6,$H92="Keine"),"Mahnstufe prüfen",IF(AND($J92&gt;0,$G92="Offen",$K92&gt;Parameter!$B$5),"Nachfassen","")))))),""))</f>
        <v/>
      </c>
    </row>
    <row r="93" ht="22" customHeight="1">
      <c r="A93" s="12" t="n"/>
      <c r="B93" s="12" t="n"/>
      <c r="C93" s="13" t="n"/>
      <c r="D93" s="13" t="n"/>
      <c r="E93" s="14" t="n"/>
      <c r="F93" s="14" t="n"/>
      <c r="G93" s="15" t="n"/>
      <c r="H93" s="15" t="n"/>
      <c r="I93" s="12" t="n"/>
      <c r="J93" s="16">
        <f>IF($A93="","",IFERROR(MAX(0,$E93-$F93),""))</f>
        <v/>
      </c>
      <c r="K93" s="17">
        <f>IF($A93="","",IFERROR(IF(OR($D93="",$J93&lt;=0),"",MAX(0,Parameter!$B$4-$D93)),""))</f>
        <v/>
      </c>
      <c r="L93" s="18">
        <f>IF($A93="","",IFERROR(IF($J93&lt;=0,"Erledigt",IF($D93&gt;Parameter!$B$4,"Nicht fällig",IF($K93&lt;=Parameter!$B$5,"1–"&amp;Parameter!$B$5&amp;" Tage",IF($K93&lt;=Parameter!$B$6,(Parameter!$B$5+1)&amp;"–"&amp;Parameter!$B$6&amp;" Tage","Über "&amp;Parameter!$B$6&amp;" Tage")))),""))</f>
        <v/>
      </c>
      <c r="M93" s="19">
        <f>IF($A93="","",IFERROR(IF(AND($J93=0,$G93&lt;&gt;"Erledigt"),"Status prüfen",IF(AND($J93&gt;0,$G93="Erledigt"),"Betrag/Status prüfen",IF(AND($J93&gt;0,$I93=""),"Zuständigkeit ergänzen",IF(AND($J93&gt;0,$G93=""),"Status ergänzen",IF(AND($K93&gt;Parameter!$B$6,$H93="Keine"),"Mahnstufe prüfen",IF(AND($J93&gt;0,$G93="Offen",$K93&gt;Parameter!$B$5),"Nachfassen","")))))),""))</f>
        <v/>
      </c>
    </row>
    <row r="94" ht="22" customHeight="1">
      <c r="A94" s="12" t="n"/>
      <c r="B94" s="12" t="n"/>
      <c r="C94" s="13" t="n"/>
      <c r="D94" s="13" t="n"/>
      <c r="E94" s="14" t="n"/>
      <c r="F94" s="14" t="n"/>
      <c r="G94" s="15" t="n"/>
      <c r="H94" s="15" t="n"/>
      <c r="I94" s="12" t="n"/>
      <c r="J94" s="20">
        <f>IF($A94="","",IFERROR(MAX(0,$E94-$F94),""))</f>
        <v/>
      </c>
      <c r="K94" s="21">
        <f>IF($A94="","",IFERROR(IF(OR($D94="",$J94&lt;=0),"",MAX(0,Parameter!$B$4-$D94)),""))</f>
        <v/>
      </c>
      <c r="L94" s="22">
        <f>IF($A94="","",IFERROR(IF($J94&lt;=0,"Erledigt",IF($D94&gt;Parameter!$B$4,"Nicht fällig",IF($K94&lt;=Parameter!$B$5,"1–"&amp;Parameter!$B$5&amp;" Tage",IF($K94&lt;=Parameter!$B$6,(Parameter!$B$5+1)&amp;"–"&amp;Parameter!$B$6&amp;" Tage","Über "&amp;Parameter!$B$6&amp;" Tage")))),""))</f>
        <v/>
      </c>
      <c r="M94" s="23">
        <f>IF($A94="","",IFERROR(IF(AND($J94=0,$G94&lt;&gt;"Erledigt"),"Status prüfen",IF(AND($J94&gt;0,$G94="Erledigt"),"Betrag/Status prüfen",IF(AND($J94&gt;0,$I94=""),"Zuständigkeit ergänzen",IF(AND($J94&gt;0,$G94=""),"Status ergänzen",IF(AND($K94&gt;Parameter!$B$6,$H94="Keine"),"Mahnstufe prüfen",IF(AND($J94&gt;0,$G94="Offen",$K94&gt;Parameter!$B$5),"Nachfassen","")))))),""))</f>
        <v/>
      </c>
    </row>
    <row r="95" ht="22" customHeight="1">
      <c r="A95" s="12" t="n"/>
      <c r="B95" s="12" t="n"/>
      <c r="C95" s="13" t="n"/>
      <c r="D95" s="13" t="n"/>
      <c r="E95" s="14" t="n"/>
      <c r="F95" s="14" t="n"/>
      <c r="G95" s="15" t="n"/>
      <c r="H95" s="15" t="n"/>
      <c r="I95" s="12" t="n"/>
      <c r="J95" s="16">
        <f>IF($A95="","",IFERROR(MAX(0,$E95-$F95),""))</f>
        <v/>
      </c>
      <c r="K95" s="17">
        <f>IF($A95="","",IFERROR(IF(OR($D95="",$J95&lt;=0),"",MAX(0,Parameter!$B$4-$D95)),""))</f>
        <v/>
      </c>
      <c r="L95" s="18">
        <f>IF($A95="","",IFERROR(IF($J95&lt;=0,"Erledigt",IF($D95&gt;Parameter!$B$4,"Nicht fällig",IF($K95&lt;=Parameter!$B$5,"1–"&amp;Parameter!$B$5&amp;" Tage",IF($K95&lt;=Parameter!$B$6,(Parameter!$B$5+1)&amp;"–"&amp;Parameter!$B$6&amp;" Tage","Über "&amp;Parameter!$B$6&amp;" Tage")))),""))</f>
        <v/>
      </c>
      <c r="M95" s="19">
        <f>IF($A95="","",IFERROR(IF(AND($J95=0,$G95&lt;&gt;"Erledigt"),"Status prüfen",IF(AND($J95&gt;0,$G95="Erledigt"),"Betrag/Status prüfen",IF(AND($J95&gt;0,$I95=""),"Zuständigkeit ergänzen",IF(AND($J95&gt;0,$G95=""),"Status ergänzen",IF(AND($K95&gt;Parameter!$B$6,$H95="Keine"),"Mahnstufe prüfen",IF(AND($J95&gt;0,$G95="Offen",$K95&gt;Parameter!$B$5),"Nachfassen","")))))),""))</f>
        <v/>
      </c>
    </row>
    <row r="96" ht="22" customHeight="1">
      <c r="A96" s="12" t="n"/>
      <c r="B96" s="12" t="n"/>
      <c r="C96" s="13" t="n"/>
      <c r="D96" s="13" t="n"/>
      <c r="E96" s="14" t="n"/>
      <c r="F96" s="14" t="n"/>
      <c r="G96" s="15" t="n"/>
      <c r="H96" s="15" t="n"/>
      <c r="I96" s="12" t="n"/>
      <c r="J96" s="20">
        <f>IF($A96="","",IFERROR(MAX(0,$E96-$F96),""))</f>
        <v/>
      </c>
      <c r="K96" s="21">
        <f>IF($A96="","",IFERROR(IF(OR($D96="",$J96&lt;=0),"",MAX(0,Parameter!$B$4-$D96)),""))</f>
        <v/>
      </c>
      <c r="L96" s="22">
        <f>IF($A96="","",IFERROR(IF($J96&lt;=0,"Erledigt",IF($D96&gt;Parameter!$B$4,"Nicht fällig",IF($K96&lt;=Parameter!$B$5,"1–"&amp;Parameter!$B$5&amp;" Tage",IF($K96&lt;=Parameter!$B$6,(Parameter!$B$5+1)&amp;"–"&amp;Parameter!$B$6&amp;" Tage","Über "&amp;Parameter!$B$6&amp;" Tage")))),""))</f>
        <v/>
      </c>
      <c r="M96" s="23">
        <f>IF($A96="","",IFERROR(IF(AND($J96=0,$G96&lt;&gt;"Erledigt"),"Status prüfen",IF(AND($J96&gt;0,$G96="Erledigt"),"Betrag/Status prüfen",IF(AND($J96&gt;0,$I96=""),"Zuständigkeit ergänzen",IF(AND($J96&gt;0,$G96=""),"Status ergänzen",IF(AND($K96&gt;Parameter!$B$6,$H96="Keine"),"Mahnstufe prüfen",IF(AND($J96&gt;0,$G96="Offen",$K96&gt;Parameter!$B$5),"Nachfassen","")))))),""))</f>
        <v/>
      </c>
    </row>
    <row r="97" ht="22" customHeight="1">
      <c r="A97" s="12" t="n"/>
      <c r="B97" s="12" t="n"/>
      <c r="C97" s="13" t="n"/>
      <c r="D97" s="13" t="n"/>
      <c r="E97" s="14" t="n"/>
      <c r="F97" s="14" t="n"/>
      <c r="G97" s="15" t="n"/>
      <c r="H97" s="15" t="n"/>
      <c r="I97" s="12" t="n"/>
      <c r="J97" s="16">
        <f>IF($A97="","",IFERROR(MAX(0,$E97-$F97),""))</f>
        <v/>
      </c>
      <c r="K97" s="17">
        <f>IF($A97="","",IFERROR(IF(OR($D97="",$J97&lt;=0),"",MAX(0,Parameter!$B$4-$D97)),""))</f>
        <v/>
      </c>
      <c r="L97" s="18">
        <f>IF($A97="","",IFERROR(IF($J97&lt;=0,"Erledigt",IF($D97&gt;Parameter!$B$4,"Nicht fällig",IF($K97&lt;=Parameter!$B$5,"1–"&amp;Parameter!$B$5&amp;" Tage",IF($K97&lt;=Parameter!$B$6,(Parameter!$B$5+1)&amp;"–"&amp;Parameter!$B$6&amp;" Tage","Über "&amp;Parameter!$B$6&amp;" Tage")))),""))</f>
        <v/>
      </c>
      <c r="M97" s="19">
        <f>IF($A97="","",IFERROR(IF(AND($J97=0,$G97&lt;&gt;"Erledigt"),"Status prüfen",IF(AND($J97&gt;0,$G97="Erledigt"),"Betrag/Status prüfen",IF(AND($J97&gt;0,$I97=""),"Zuständigkeit ergänzen",IF(AND($J97&gt;0,$G97=""),"Status ergänzen",IF(AND($K97&gt;Parameter!$B$6,$H97="Keine"),"Mahnstufe prüfen",IF(AND($J97&gt;0,$G97="Offen",$K97&gt;Parameter!$B$5),"Nachfassen","")))))),""))</f>
        <v/>
      </c>
    </row>
    <row r="98" ht="22" customHeight="1">
      <c r="A98" s="12" t="n"/>
      <c r="B98" s="12" t="n"/>
      <c r="C98" s="13" t="n"/>
      <c r="D98" s="13" t="n"/>
      <c r="E98" s="14" t="n"/>
      <c r="F98" s="14" t="n"/>
      <c r="G98" s="15" t="n"/>
      <c r="H98" s="15" t="n"/>
      <c r="I98" s="12" t="n"/>
      <c r="J98" s="20">
        <f>IF($A98="","",IFERROR(MAX(0,$E98-$F98),""))</f>
        <v/>
      </c>
      <c r="K98" s="21">
        <f>IF($A98="","",IFERROR(IF(OR($D98="",$J98&lt;=0),"",MAX(0,Parameter!$B$4-$D98)),""))</f>
        <v/>
      </c>
      <c r="L98" s="22">
        <f>IF($A98="","",IFERROR(IF($J98&lt;=0,"Erledigt",IF($D98&gt;Parameter!$B$4,"Nicht fällig",IF($K98&lt;=Parameter!$B$5,"1–"&amp;Parameter!$B$5&amp;" Tage",IF($K98&lt;=Parameter!$B$6,(Parameter!$B$5+1)&amp;"–"&amp;Parameter!$B$6&amp;" Tage","Über "&amp;Parameter!$B$6&amp;" Tage")))),""))</f>
        <v/>
      </c>
      <c r="M98" s="23">
        <f>IF($A98="","",IFERROR(IF(AND($J98=0,$G98&lt;&gt;"Erledigt"),"Status prüfen",IF(AND($J98&gt;0,$G98="Erledigt"),"Betrag/Status prüfen",IF(AND($J98&gt;0,$I98=""),"Zuständigkeit ergänzen",IF(AND($J98&gt;0,$G98=""),"Status ergänzen",IF(AND($K98&gt;Parameter!$B$6,$H98="Keine"),"Mahnstufe prüfen",IF(AND($J98&gt;0,$G98="Offen",$K98&gt;Parameter!$B$5),"Nachfassen","")))))),""))</f>
        <v/>
      </c>
    </row>
    <row r="99" ht="22" customHeight="1">
      <c r="A99" s="12" t="n"/>
      <c r="B99" s="12" t="n"/>
      <c r="C99" s="13" t="n"/>
      <c r="D99" s="13" t="n"/>
      <c r="E99" s="14" t="n"/>
      <c r="F99" s="14" t="n"/>
      <c r="G99" s="15" t="n"/>
      <c r="H99" s="15" t="n"/>
      <c r="I99" s="12" t="n"/>
      <c r="J99" s="16">
        <f>IF($A99="","",IFERROR(MAX(0,$E99-$F99),""))</f>
        <v/>
      </c>
      <c r="K99" s="17">
        <f>IF($A99="","",IFERROR(IF(OR($D99="",$J99&lt;=0),"",MAX(0,Parameter!$B$4-$D99)),""))</f>
        <v/>
      </c>
      <c r="L99" s="18">
        <f>IF($A99="","",IFERROR(IF($J99&lt;=0,"Erledigt",IF($D99&gt;Parameter!$B$4,"Nicht fällig",IF($K99&lt;=Parameter!$B$5,"1–"&amp;Parameter!$B$5&amp;" Tage",IF($K99&lt;=Parameter!$B$6,(Parameter!$B$5+1)&amp;"–"&amp;Parameter!$B$6&amp;" Tage","Über "&amp;Parameter!$B$6&amp;" Tage")))),""))</f>
        <v/>
      </c>
      <c r="M99" s="19">
        <f>IF($A99="","",IFERROR(IF(AND($J99=0,$G99&lt;&gt;"Erledigt"),"Status prüfen",IF(AND($J99&gt;0,$G99="Erledigt"),"Betrag/Status prüfen",IF(AND($J99&gt;0,$I99=""),"Zuständigkeit ergänzen",IF(AND($J99&gt;0,$G99=""),"Status ergänzen",IF(AND($K99&gt;Parameter!$B$6,$H99="Keine"),"Mahnstufe prüfen",IF(AND($J99&gt;0,$G99="Offen",$K99&gt;Parameter!$B$5),"Nachfassen","")))))),""))</f>
        <v/>
      </c>
    </row>
    <row r="100" ht="22" customHeight="1">
      <c r="A100" s="12" t="n"/>
      <c r="B100" s="12" t="n"/>
      <c r="C100" s="13" t="n"/>
      <c r="D100" s="13" t="n"/>
      <c r="E100" s="14" t="n"/>
      <c r="F100" s="14" t="n"/>
      <c r="G100" s="15" t="n"/>
      <c r="H100" s="15" t="n"/>
      <c r="I100" s="12" t="n"/>
      <c r="J100" s="20">
        <f>IF($A100="","",IFERROR(MAX(0,$E100-$F100),""))</f>
        <v/>
      </c>
      <c r="K100" s="21">
        <f>IF($A100="","",IFERROR(IF(OR($D100="",$J100&lt;=0),"",MAX(0,Parameter!$B$4-$D100)),""))</f>
        <v/>
      </c>
      <c r="L100" s="22">
        <f>IF($A100="","",IFERROR(IF($J100&lt;=0,"Erledigt",IF($D100&gt;Parameter!$B$4,"Nicht fällig",IF($K100&lt;=Parameter!$B$5,"1–"&amp;Parameter!$B$5&amp;" Tage",IF($K100&lt;=Parameter!$B$6,(Parameter!$B$5+1)&amp;"–"&amp;Parameter!$B$6&amp;" Tage","Über "&amp;Parameter!$B$6&amp;" Tage")))),""))</f>
        <v/>
      </c>
      <c r="M100" s="23">
        <f>IF($A100="","",IFERROR(IF(AND($J100=0,$G100&lt;&gt;"Erledigt"),"Status prüfen",IF(AND($J100&gt;0,$G100="Erledigt"),"Betrag/Status prüfen",IF(AND($J100&gt;0,$I100=""),"Zuständigkeit ergänzen",IF(AND($J100&gt;0,$G100=""),"Status ergänzen",IF(AND($K100&gt;Parameter!$B$6,$H100="Keine"),"Mahnstufe prüfen",IF(AND($J100&gt;0,$G100="Offen",$K100&gt;Parameter!$B$5),"Nachfassen","")))))),""))</f>
        <v/>
      </c>
    </row>
    <row r="101" ht="22" customHeight="1">
      <c r="A101" s="12" t="n"/>
      <c r="B101" s="12" t="n"/>
      <c r="C101" s="13" t="n"/>
      <c r="D101" s="13" t="n"/>
      <c r="E101" s="14" t="n"/>
      <c r="F101" s="14" t="n"/>
      <c r="G101" s="15" t="n"/>
      <c r="H101" s="15" t="n"/>
      <c r="I101" s="12" t="n"/>
      <c r="J101" s="16">
        <f>IF($A101="","",IFERROR(MAX(0,$E101-$F101),""))</f>
        <v/>
      </c>
      <c r="K101" s="17">
        <f>IF($A101="","",IFERROR(IF(OR($D101="",$J101&lt;=0),"",MAX(0,Parameter!$B$4-$D101)),""))</f>
        <v/>
      </c>
      <c r="L101" s="18">
        <f>IF($A101="","",IFERROR(IF($J101&lt;=0,"Erledigt",IF($D101&gt;Parameter!$B$4,"Nicht fällig",IF($K101&lt;=Parameter!$B$5,"1–"&amp;Parameter!$B$5&amp;" Tage",IF($K101&lt;=Parameter!$B$6,(Parameter!$B$5+1)&amp;"–"&amp;Parameter!$B$6&amp;" Tage","Über "&amp;Parameter!$B$6&amp;" Tage")))),""))</f>
        <v/>
      </c>
      <c r="M101" s="19">
        <f>IF($A101="","",IFERROR(IF(AND($J101=0,$G101&lt;&gt;"Erledigt"),"Status prüfen",IF(AND($J101&gt;0,$G101="Erledigt"),"Betrag/Status prüfen",IF(AND($J101&gt;0,$I101=""),"Zuständigkeit ergänzen",IF(AND($J101&gt;0,$G101=""),"Status ergänzen",IF(AND($K101&gt;Parameter!$B$6,$H101="Keine"),"Mahnstufe prüfen",IF(AND($J101&gt;0,$G101="Offen",$K101&gt;Parameter!$B$5),"Nachfassen","")))))),""))</f>
        <v/>
      </c>
    </row>
    <row r="102" ht="22" customHeight="1">
      <c r="A102" s="12" t="n"/>
      <c r="B102" s="12" t="n"/>
      <c r="C102" s="13" t="n"/>
      <c r="D102" s="13" t="n"/>
      <c r="E102" s="14" t="n"/>
      <c r="F102" s="14" t="n"/>
      <c r="G102" s="15" t="n"/>
      <c r="H102" s="15" t="n"/>
      <c r="I102" s="12" t="n"/>
      <c r="J102" s="20">
        <f>IF($A102="","",IFERROR(MAX(0,$E102-$F102),""))</f>
        <v/>
      </c>
      <c r="K102" s="21">
        <f>IF($A102="","",IFERROR(IF(OR($D102="",$J102&lt;=0),"",MAX(0,Parameter!$B$4-$D102)),""))</f>
        <v/>
      </c>
      <c r="L102" s="22">
        <f>IF($A102="","",IFERROR(IF($J102&lt;=0,"Erledigt",IF($D102&gt;Parameter!$B$4,"Nicht fällig",IF($K102&lt;=Parameter!$B$5,"1–"&amp;Parameter!$B$5&amp;" Tage",IF($K102&lt;=Parameter!$B$6,(Parameter!$B$5+1)&amp;"–"&amp;Parameter!$B$6&amp;" Tage","Über "&amp;Parameter!$B$6&amp;" Tage")))),""))</f>
        <v/>
      </c>
      <c r="M102" s="23">
        <f>IF($A102="","",IFERROR(IF(AND($J102=0,$G102&lt;&gt;"Erledigt"),"Status prüfen",IF(AND($J102&gt;0,$G102="Erledigt"),"Betrag/Status prüfen",IF(AND($J102&gt;0,$I102=""),"Zuständigkeit ergänzen",IF(AND($J102&gt;0,$G102=""),"Status ergänzen",IF(AND($K102&gt;Parameter!$B$6,$H102="Keine"),"Mahnstufe prüfen",IF(AND($J102&gt;0,$G102="Offen",$K102&gt;Parameter!$B$5),"Nachfassen","")))))),""))</f>
        <v/>
      </c>
    </row>
    <row r="103" ht="22" customHeight="1">
      <c r="A103" s="12" t="n"/>
      <c r="B103" s="12" t="n"/>
      <c r="C103" s="13" t="n"/>
      <c r="D103" s="13" t="n"/>
      <c r="E103" s="14" t="n"/>
      <c r="F103" s="14" t="n"/>
      <c r="G103" s="15" t="n"/>
      <c r="H103" s="15" t="n"/>
      <c r="I103" s="12" t="n"/>
      <c r="J103" s="16">
        <f>IF($A103="","",IFERROR(MAX(0,$E103-$F103),""))</f>
        <v/>
      </c>
      <c r="K103" s="17">
        <f>IF($A103="","",IFERROR(IF(OR($D103="",$J103&lt;=0),"",MAX(0,Parameter!$B$4-$D103)),""))</f>
        <v/>
      </c>
      <c r="L103" s="18">
        <f>IF($A103="","",IFERROR(IF($J103&lt;=0,"Erledigt",IF($D103&gt;Parameter!$B$4,"Nicht fällig",IF($K103&lt;=Parameter!$B$5,"1–"&amp;Parameter!$B$5&amp;" Tage",IF($K103&lt;=Parameter!$B$6,(Parameter!$B$5+1)&amp;"–"&amp;Parameter!$B$6&amp;" Tage","Über "&amp;Parameter!$B$6&amp;" Tage")))),""))</f>
        <v/>
      </c>
      <c r="M103" s="19">
        <f>IF($A103="","",IFERROR(IF(AND($J103=0,$G103&lt;&gt;"Erledigt"),"Status prüfen",IF(AND($J103&gt;0,$G103="Erledigt"),"Betrag/Status prüfen",IF(AND($J103&gt;0,$I103=""),"Zuständigkeit ergänzen",IF(AND($J103&gt;0,$G103=""),"Status ergänzen",IF(AND($K103&gt;Parameter!$B$6,$H103="Keine"),"Mahnstufe prüfen",IF(AND($J103&gt;0,$G103="Offen",$K103&gt;Parameter!$B$5),"Nachfassen","")))))),""))</f>
        <v/>
      </c>
    </row>
    <row r="104" ht="22" customHeight="1">
      <c r="A104" s="12" t="n"/>
      <c r="B104" s="12" t="n"/>
      <c r="C104" s="13" t="n"/>
      <c r="D104" s="13" t="n"/>
      <c r="E104" s="14" t="n"/>
      <c r="F104" s="14" t="n"/>
      <c r="G104" s="15" t="n"/>
      <c r="H104" s="15" t="n"/>
      <c r="I104" s="12" t="n"/>
      <c r="J104" s="20">
        <f>IF($A104="","",IFERROR(MAX(0,$E104-$F104),""))</f>
        <v/>
      </c>
      <c r="K104" s="21">
        <f>IF($A104="","",IFERROR(IF(OR($D104="",$J104&lt;=0),"",MAX(0,Parameter!$B$4-$D104)),""))</f>
        <v/>
      </c>
      <c r="L104" s="22">
        <f>IF($A104="","",IFERROR(IF($J104&lt;=0,"Erledigt",IF($D104&gt;Parameter!$B$4,"Nicht fällig",IF($K104&lt;=Parameter!$B$5,"1–"&amp;Parameter!$B$5&amp;" Tage",IF($K104&lt;=Parameter!$B$6,(Parameter!$B$5+1)&amp;"–"&amp;Parameter!$B$6&amp;" Tage","Über "&amp;Parameter!$B$6&amp;" Tage")))),""))</f>
        <v/>
      </c>
      <c r="M104" s="23">
        <f>IF($A104="","",IFERROR(IF(AND($J104=0,$G104&lt;&gt;"Erledigt"),"Status prüfen",IF(AND($J104&gt;0,$G104="Erledigt"),"Betrag/Status prüfen",IF(AND($J104&gt;0,$I104=""),"Zuständigkeit ergänzen",IF(AND($J104&gt;0,$G104=""),"Status ergänzen",IF(AND($K104&gt;Parameter!$B$6,$H104="Keine"),"Mahnstufe prüfen",IF(AND($J104&gt;0,$G104="Offen",$K104&gt;Parameter!$B$5),"Nachfassen","")))))),""))</f>
        <v/>
      </c>
    </row>
  </sheetData>
  <autoFilter ref="A4:M104"/>
  <mergeCells count="1">
    <mergeCell ref="A1:M1"/>
  </mergeCells>
  <conditionalFormatting sqref="J5:J104">
    <cfRule type="expression" priority="1" dxfId="0">
      <formula>AND($A5&lt;&gt;"",$J5=0)</formula>
    </cfRule>
  </conditionalFormatting>
  <conditionalFormatting sqref="K5:K104">
    <cfRule type="expression" priority="2" dxfId="1">
      <formula>AND($A5&lt;&gt;"",LEFT($L5,4)="Über")</formula>
    </cfRule>
    <cfRule type="expression" priority="3" dxfId="2">
      <formula>AND($A5&lt;&gt;"",ISNUMBER($K5),$K5&gt;0,LEFT($L5,4)&lt;&gt;"Über")</formula>
    </cfRule>
  </conditionalFormatting>
  <conditionalFormatting sqref="M5:M104">
    <cfRule type="expression" priority="4" dxfId="2">
      <formula>$M5&lt;&gt;""</formula>
    </cfRule>
  </conditionalFormatting>
  <conditionalFormatting sqref="G5:G104">
    <cfRule type="expression" priority="5" dxfId="0">
      <formula>AND($A5&lt;&gt;"",$G5="Erledigt",$J5=0)</formula>
    </cfRule>
  </conditionalFormatting>
  <dataValidations count="6">
    <dataValidation sqref="G5:G104" showDropDown="0" showInputMessage="1" showErrorMessage="1" allowBlank="0" errorTitle="Ungültiger Status" error="Bitte einen vorgesehenen Status auswählen." promptTitle="Status" prompt="Stabilen Bearbeitungsstatus auswählen." type="list">
      <formula1>"Offen,In Prüfung,Vereinbart,Erledigt"</formula1>
    </dataValidation>
    <dataValidation sqref="H5:H104" showDropDown="0" showInputMessage="1" showErrorMessage="1" allowBlank="0" errorTitle="Ungültige Mahnstufe" error="Bitte eine vorgesehene Mahnstufe auswählen." promptTitle="Mahnstufe" prompt="Dokumentierte Mahnstufe auswählen." type="list">
      <formula1>"Keine,Stufe 1,Stufe 2,Stufe 3"</formula1>
    </dataValidation>
    <dataValidation sqref="C5:C104" showDropDown="0" showInputMessage="1" showErrorMessage="1" allowBlank="0" errorTitle="Ungültiges Rechnungsdatum" error="Das Rechnungsdatum muss ein gültiges Datum bis zum Stichtag sein." promptTitle="Rechnungsdatum" prompt="Rechnungsdatum im Format TT.MM.JJJJ eingeben." type="date" operator="between">
      <formula1>DATE(YEAR(Parameter!$B$4)-10,1,1)</formula1>
      <formula2>Parameter!$B$4</formula2>
    </dataValidation>
    <dataValidation sqref="D5:D104" showDropDown="0" showInputMessage="1" showErrorMessage="1" allowBlank="0" errorTitle="Ungültiges Fälligkeitsdatum" error="Das Fälligkeitsdatum darf nicht vor dem Rechnungsdatum liegen." promptTitle="Fälligkeitsdatum" prompt="Fälligkeit im Format TT.MM.JJJJ eingeben." type="custom">
      <formula1>=OR(D5="",AND(ISNUMBER(D5),ISNUMBER(C5),D5&gt;=C5,D5&lt;=Parameter!$B$4+3650))</formula1>
    </dataValidation>
    <dataValidation sqref="E5:E104" showDropDown="0" showInputMessage="1" showErrorMessage="1" allowBlank="0" errorTitle="Ungültiger Rechnungsbetrag" error="Der Rechnungsbetrag muss größer als 0,00 € sein." promptTitle="Rechnungsbetrag" prompt="Positiven Rechnungsbetrag in Euro eingeben." type="decimal" operator="between">
      <formula1>0.01</formula1>
      <formula2>10000000</formula2>
    </dataValidation>
    <dataValidation sqref="F5:F104" showDropDown="0" showInputMessage="1" showErrorMessage="1" allowBlank="0" errorTitle="Ungültiger Zahlungseingang" error="Der Zahlungseingang muss zwischen 0,00 € und dem Rechnungsbetrag liegen." promptTitle="Zahlungseingang" prompt="Bisher erfassten Zahlungseingang in Euro eingeben." type="custom">
      <formula1>=OR(F5="",AND(ISNUMBER(F5),F5&gt;=0,ISNUMBER(E5),F5&lt;=E5))</formula1>
    </dataValidation>
  </dataValidations>
  <pageMargins left="0.75" right="0.75" top="1" bottom="1" header="0.5" footer="0.5"/>
  <pageSetup orientation="landscape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6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1" customWidth="1" min="1" max="1"/>
    <col width="19" customWidth="1" min="2" max="2"/>
    <col width="24" customWidth="1" min="3" max="3"/>
    <col width="4" customWidth="1" min="4" max="4"/>
  </cols>
  <sheetData>
    <row r="1" ht="27" customHeight="1">
      <c r="A1" s="1" t="inlineStr">
        <is>
          <t>Parameter und stabile Auswahllisten</t>
        </is>
      </c>
      <c r="B1" s="25" t="n"/>
      <c r="C1" s="25" t="n"/>
      <c r="D1" s="26" t="n"/>
    </row>
    <row r="2" ht="30" customHeight="1">
      <c r="A2" s="3" t="inlineStr">
        <is>
          <t>Stichtag und Altersgrenzen sind veränderbare Annahmen. Sie steuern alle Berechnungen und Prüfhinweise.</t>
        </is>
      </c>
    </row>
    <row r="3" ht="31" customHeight="1">
      <c r="A3" s="4" t="inlineStr">
        <is>
          <t>Annahme</t>
        </is>
      </c>
      <c r="B3" s="4" t="inlineStr">
        <is>
          <t>Wert</t>
        </is>
      </c>
    </row>
    <row r="4">
      <c r="A4" s="8" t="inlineStr">
        <is>
          <t>Auswertungsstichtag</t>
        </is>
      </c>
      <c r="B4" s="13" t="n">
        <v>46274</v>
      </c>
    </row>
    <row r="5">
      <c r="A5" s="5" t="inlineStr">
        <is>
          <t>Warnschwelle in Tagen</t>
        </is>
      </c>
      <c r="B5" s="24" t="n">
        <v>15</v>
      </c>
    </row>
    <row r="6">
      <c r="A6" s="8" t="inlineStr">
        <is>
          <t>Kritisch ab mehr als Tagen</t>
        </is>
      </c>
      <c r="B6" s="24" t="n">
        <v>45</v>
      </c>
    </row>
    <row r="7"/>
    <row r="8"/>
    <row r="9" ht="31" customHeight="1">
      <c r="A9" s="4" t="inlineStr">
        <is>
          <t>Stabile Statuswerte</t>
        </is>
      </c>
      <c r="C9" s="4" t="inlineStr">
        <is>
          <t>Stabile Mahnstufen</t>
        </is>
      </c>
    </row>
    <row r="10">
      <c r="A10" s="8" t="inlineStr">
        <is>
          <t>Offen</t>
        </is>
      </c>
      <c r="C10" s="8" t="inlineStr">
        <is>
          <t>Keine</t>
        </is>
      </c>
    </row>
    <row r="11">
      <c r="A11" s="5" t="inlineStr">
        <is>
          <t>In Prüfung</t>
        </is>
      </c>
      <c r="C11" s="5" t="inlineStr">
        <is>
          <t>Stufe 1</t>
        </is>
      </c>
    </row>
    <row r="12">
      <c r="A12" s="8" t="inlineStr">
        <is>
          <t>Vereinbart</t>
        </is>
      </c>
      <c r="C12" s="8" t="inlineStr">
        <is>
          <t>Stufe 2</t>
        </is>
      </c>
    </row>
    <row r="13">
      <c r="A13" s="5" t="inlineStr">
        <is>
          <t>Erledigt</t>
        </is>
      </c>
      <c r="C13" s="5" t="inlineStr">
        <is>
          <t>Stufe 3</t>
        </is>
      </c>
    </row>
    <row r="14"/>
    <row r="15"/>
    <row r="16" ht="34" customHeight="1">
      <c r="A16" s="3" t="inlineStr">
        <is>
          <t>Prüfhinweise sind interne Entscheidungshilfen und lösen keine externe Nachricht, Mahnung oder sonstige Automatik aus.</t>
        </is>
      </c>
    </row>
  </sheetData>
  <mergeCells count="1">
    <mergeCell ref="A1:D1"/>
  </mergeCells>
  <dataValidations count="3">
    <dataValidation sqref="B4" showDropDown="0" showInputMessage="1" showErrorMessage="1" allowBlank="0" errorTitle="Ungültiger Stichtag" error="Bitte einen gültigen Auswertungsstichtag eingeben." promptTitle="Auswertungsstichtag" prompt="Stichtag im Format TT.MM.JJJJ eingeben." type="date" operator="between">
      <formula1>DATE(YEAR(TODAY())-5,1,1)</formula1>
      <formula2>TODAY()+365</formula2>
    </dataValidation>
    <dataValidation sqref="B5" showDropDown="0" showInputMessage="1" showErrorMessage="1" allowBlank="0" errorTitle="Ungültige Warnschwelle" error="Die Warnschwelle muss zwischen 1 und 365 Tagen liegen." promptTitle="Warnschwelle" prompt="Ganzzahlige Warnschwelle eingeben." type="whole" operator="between">
      <formula1>1</formula1>
      <formula2>365</formula2>
    </dataValidation>
    <dataValidation sqref="B6" showDropDown="0" showInputMessage="1" showErrorMessage="1" allowBlank="0" errorTitle="Ungültige Kritischgrenze" error="Die Kritischgrenze muss größer als die Warnschwelle sein." promptTitle="Kritischgrenze" prompt="Ganzzahlige Grenze oberhalb der Warnschwelle eingeben." type="custom">
      <formula1>=AND(ISNUMBER(B6),B6&gt;B5,B6&lt;=3650)</formula1>
    </dataValidation>
  </dataValidations>
  <pageMargins left="0.75" right="0.75" top="1" bottom="1" header="0.5" footer="0.5"/>
  <pageSetup orientation="portrait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2026-09-09T19:23:03Z</dcterms:created>
  <dcterms:modified xmlns:dcterms="http://purl.org/dc/terms/" xmlns:xsi="http://www.w3.org/2001/XMLSchema-instance" xsi:type="dcterms:W3CDTF">2026-09-09T19:23:03+00:00Z</dcterms:modified>
</cp:coreProperties>
</file>