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Rechnung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'Rechnungen'!$A$3:$N$103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.##0,00 [$€-407]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23352C"/>
      <sz val="10"/>
    </font>
    <font>
      <name val="Aptos"/>
      <b val="1"/>
      <color rgb="0023352C"/>
      <sz val="10"/>
    </font>
    <font>
      <name val="Aptos"/>
      <i val="1"/>
      <color rgb="0052655A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B56A2D"/>
        <sz val="10"/>
      </font>
      <fill>
        <patternFill patternType="solid">
          <fgColor rgb="00E5F2E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23352C"/>
        <sz val="10"/>
      </font>
      <fill>
        <patternFill patternType="solid">
          <fgColor rgb="00D9E1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H3" authorId="0" shapeId="0">
      <text>
        <t>Fälligkeit gemäß interner Rechnungsangabe. Die Arbeitsmappe nimmt keine externe Prüfung vor.</t>
      </text>
    </comment>
    <comment ref="J3" authorId="0" shapeId="0">
      <text>
        <t>Kumulierten Zahlungseingang zur Rechnung eintragen.</t>
      </text>
    </comment>
    <comment ref="L3" authorId="0" shapeId="0">
      <text>
        <t>Status manuell aus der sichtbaren Liste im Blatt Parameter auswählen.</t>
      </text>
    </comment>
    <comment ref="N3" authorId="0" shapeId="0">
      <text>
        <t>Hinweise dienen ausschließlich der manuellen Prüfung.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3" customWidth="1" min="3" max="3"/>
    <col width="22" customWidth="1" min="4" max="4"/>
    <col width="20" customWidth="1" min="5" max="5"/>
    <col width="15" customWidth="1" min="6" max="6"/>
  </cols>
  <sheetData>
    <row r="1" ht="30" customHeight="1">
      <c r="A1" s="1" t="inlineStr">
        <is>
          <t>Rechnungsübersicht Reinigungsfirma Excel</t>
        </is>
      </c>
    </row>
    <row r="2"/>
    <row r="3" ht="23" customHeight="1">
      <c r="A3" s="3" t="inlineStr">
        <is>
          <t>Kennzahl</t>
        </is>
      </c>
      <c r="B3" s="3" t="inlineStr">
        <is>
          <t>Wert</t>
        </is>
      </c>
      <c r="D3" s="3" t="inlineStr">
        <is>
          <t>Fälligkeitslage</t>
        </is>
      </c>
      <c r="E3" s="3" t="inlineStr">
        <is>
          <t>Offener Betrag</t>
        </is>
      </c>
      <c r="F3" s="3" t="inlineStr">
        <is>
          <t>Anzahl</t>
        </is>
      </c>
    </row>
    <row r="4" ht="23" customHeight="1">
      <c r="A4" s="4" t="inlineStr">
        <is>
          <t>Auswertungsdatum</t>
        </is>
      </c>
      <c r="B4" s="5">
        <f>Parameter!$B$4</f>
        <v/>
      </c>
      <c r="D4" s="4" t="inlineStr">
        <is>
          <t>Überfällig</t>
        </is>
      </c>
      <c r="E4" s="6">
        <f>SUMIFS(Rechnungen!$M$4:$M$103,Rechnungen!$H$4:$H$103,"&gt;0",Rechnungen!$H$4:$H$103,"&lt;"&amp;Parameter!$B$4,Rechnungen!$M$4:$M$103,"&gt;0",Rechnungen!$L$4:$L$103,"&lt;&gt;"&amp;Parameter!$F$7)</f>
        <v/>
      </c>
      <c r="F4" s="7">
        <f>COUNTIFS(Rechnungen!$H$4:$H$103,"&gt;0",Rechnungen!$H$4:$H$103,"&lt;"&amp;Parameter!$B$4,Rechnungen!$M$4:$M$103,"&gt;0",Rechnungen!$L$4:$L$103,"&lt;&gt;"&amp;Parameter!$F$7)</f>
        <v/>
      </c>
    </row>
    <row r="5" ht="23" customHeight="1">
      <c r="A5" s="8" t="inlineStr">
        <is>
          <t>Erfasste Rechnungen</t>
        </is>
      </c>
      <c r="B5" s="9">
        <f>COUNTIF(Rechnungen!$A$4:$A$103,"&lt;&gt;")</f>
        <v/>
      </c>
      <c r="D5" s="8" t="inlineStr">
        <is>
          <t>Bald fällig</t>
        </is>
      </c>
      <c r="E5" s="10">
        <f>SUMIFS(Rechnungen!$M$4:$M$103,Rechnungen!$H$4:$H$103,"&gt;="&amp;Parameter!$B$4,Rechnungen!$H$4:$H$103,"&lt;="&amp;Parameter!$B$4+Parameter!$B$5,Rechnungen!$M$4:$M$103,"&gt;0",Rechnungen!$L$4:$L$103,"&lt;&gt;"&amp;Parameter!$F$7)</f>
        <v/>
      </c>
      <c r="F5" s="11">
        <f>COUNTIFS(Rechnungen!$H$4:$H$103,"&gt;="&amp;Parameter!$B$4,Rechnungen!$H$4:$H$103,"&lt;="&amp;Parameter!$B$4+Parameter!$B$5,Rechnungen!$M$4:$M$103,"&gt;0",Rechnungen!$L$4:$L$103,"&lt;&gt;"&amp;Parameter!$F$7)</f>
        <v/>
      </c>
    </row>
    <row r="6" ht="23" customHeight="1">
      <c r="A6" s="4" t="inlineStr">
        <is>
          <t>Rechnungsvolumen</t>
        </is>
      </c>
      <c r="B6" s="12">
        <f>SUM(Rechnungen!$I$4:$I$103)</f>
        <v/>
      </c>
      <c r="D6" s="4" t="inlineStr">
        <is>
          <t>Später fällig</t>
        </is>
      </c>
      <c r="E6" s="6">
        <f>SUMIFS(Rechnungen!$M$4:$M$103,Rechnungen!$H$4:$H$103,"&gt;"&amp;Parameter!$B$4+Parameter!$B$5,Rechnungen!$M$4:$M$103,"&gt;0",Rechnungen!$L$4:$L$103,"&lt;&gt;"&amp;Parameter!$F$7)</f>
        <v/>
      </c>
      <c r="F6" s="7">
        <f>COUNTIFS(Rechnungen!$H$4:$H$103,"&gt;"&amp;Parameter!$B$4+Parameter!$B$5,Rechnungen!$M$4:$M$103,"&gt;0",Rechnungen!$L$4:$L$103,"&lt;&gt;"&amp;Parameter!$F$7)</f>
        <v/>
      </c>
    </row>
    <row r="7" ht="23" customHeight="1">
      <c r="A7" s="8" t="inlineStr">
        <is>
          <t>Zahlungseingänge</t>
        </is>
      </c>
      <c r="B7" s="13">
        <f>SUM(Rechnungen!$J$4:$J$103)</f>
        <v/>
      </c>
      <c r="D7" s="8" t="inlineStr">
        <is>
          <t>Fälligkeit fehlt</t>
        </is>
      </c>
      <c r="E7" s="10">
        <f>SUMIFS(Rechnungen!$M$4:$M$103,Rechnungen!$H$4:$H$103,"",Rechnungen!$M$4:$M$103,"&gt;0",Rechnungen!$L$4:$L$103,"&lt;&gt;"&amp;Parameter!$F$7)</f>
        <v/>
      </c>
      <c r="F7" s="11">
        <f>COUNTIFS(Rechnungen!$H$4:$H$103,"",Rechnungen!$M$4:$M$103,"&gt;0",Rechnungen!$L$4:$L$103,"&lt;&gt;"&amp;Parameter!$F$7)</f>
        <v/>
      </c>
    </row>
    <row r="8" ht="23" customHeight="1">
      <c r="A8" s="4" t="inlineStr">
        <is>
          <t>Offener Betrag</t>
        </is>
      </c>
      <c r="B8" s="12">
        <f>SUM(Rechnungen!$M$4:$M$103)</f>
        <v/>
      </c>
      <c r="D8" s="4" t="inlineStr">
        <is>
          <t>Gesamt offen</t>
        </is>
      </c>
      <c r="E8" s="6">
        <f>SUM(Rechnungen!$M$4:$M$103)</f>
        <v/>
      </c>
      <c r="F8" s="7">
        <f>COUNTIFS(Rechnungen!$M$4:$M$103,"&gt;0",Rechnungen!$L$4:$L$103,"&lt;&gt;"&amp;Parameter!$F$7)</f>
        <v/>
      </c>
    </row>
    <row r="9" ht="23" customHeight="1">
      <c r="A9" s="8" t="inlineStr">
        <is>
          <t>Überfälliger Betrag</t>
        </is>
      </c>
      <c r="B9" s="13">
        <f>SUMIFS(Rechnungen!$M$4:$M$103,Rechnungen!$H$4:$H$103,"&gt;0",Rechnungen!$H$4:$H$103,"&lt;"&amp;Parameter!$B$4,Rechnungen!$M$4:$M$103,"&gt;0",Rechnungen!$L$4:$L$103,"&lt;&gt;"&amp;Parameter!$F$7)</f>
        <v/>
      </c>
    </row>
    <row r="10" ht="23" customHeight="1">
      <c r="A10" s="4" t="inlineStr">
        <is>
          <t>Überfällige Rechnungen</t>
        </is>
      </c>
      <c r="B10" s="14">
        <f>COUNTIFS(Rechnungen!$H$4:$H$103,"&gt;0",Rechnungen!$H$4:$H$103,"&lt;"&amp;Parameter!$B$4,Rechnungen!$M$4:$M$103,"&gt;0",Rechnungen!$L$4:$L$103,"&lt;&gt;"&amp;Parameter!$F$7)</f>
        <v/>
      </c>
      <c r="D10" s="3" t="inlineStr">
        <is>
          <t>Zahlungsstatus</t>
        </is>
      </c>
      <c r="E10" s="3" t="inlineStr">
        <is>
          <t>Anzahl</t>
        </is>
      </c>
      <c r="F10" s="3" t="inlineStr">
        <is>
          <t>Rechnungsvolumen</t>
        </is>
      </c>
    </row>
    <row r="11" ht="23" customHeight="1">
      <c r="A11" s="8" t="inlineStr">
        <is>
          <t>Bald fälliger Betrag</t>
        </is>
      </c>
      <c r="B11" s="13">
        <f>SUMIFS(Rechnungen!$M$4:$M$103,Rechnungen!$H$4:$H$103,"&gt;="&amp;Parameter!$B$4,Rechnungen!$H$4:$H$103,"&lt;="&amp;Parameter!$B$4+Parameter!$B$5,Rechnungen!$M$4:$M$103,"&gt;0",Rechnungen!$L$4:$L$103,"&lt;&gt;"&amp;Parameter!$F$7)</f>
        <v/>
      </c>
      <c r="D11" s="8">
        <f>Parameter!$F$4</f>
        <v/>
      </c>
      <c r="E11" s="11">
        <f>COUNTIF(Rechnungen!$L$4:$L$103,$D11)</f>
        <v/>
      </c>
      <c r="F11" s="10">
        <f>SUMIF(Rechnungen!$L$4:$L$103,$D11,Rechnungen!$I$4:$I$103)</f>
        <v/>
      </c>
    </row>
    <row r="12" ht="23" customHeight="1">
      <c r="A12" s="4" t="inlineStr">
        <is>
          <t>Rechnungen mit Prüfhinweis</t>
        </is>
      </c>
      <c r="B12" s="14">
        <f>COUNTIF(Rechnungen!$N$4:$N$103,"?*")</f>
        <v/>
      </c>
      <c r="D12" s="4">
        <f>Parameter!$F$5</f>
        <v/>
      </c>
      <c r="E12" s="7">
        <f>COUNTIF(Rechnungen!$L$4:$L$103,$D12)</f>
        <v/>
      </c>
      <c r="F12" s="6">
        <f>SUMIF(Rechnungen!$L$4:$L$103,$D12,Rechnungen!$I$4:$I$103)</f>
        <v/>
      </c>
    </row>
    <row r="13" ht="23" customHeight="1">
      <c r="A13" s="8" t="inlineStr">
        <is>
          <t>Durchschnittlicher Rechnungsbetrag</t>
        </is>
      </c>
      <c r="B13" s="13">
        <f>IFERROR(SUM(Rechnungen!$I$4:$I$103)/COUNT(Rechnungen!$I$4:$I$103),0)</f>
        <v/>
      </c>
      <c r="D13" s="8">
        <f>Parameter!$F$6</f>
        <v/>
      </c>
      <c r="E13" s="11">
        <f>COUNTIF(Rechnungen!$L$4:$L$103,$D13)</f>
        <v/>
      </c>
      <c r="F13" s="10">
        <f>SUMIF(Rechnungen!$L$4:$L$103,$D13,Rechnungen!$I$4:$I$103)</f>
        <v/>
      </c>
    </row>
    <row r="14" ht="23" customHeight="1">
      <c r="D14" s="4">
        <f>Parameter!$F$7</f>
        <v/>
      </c>
      <c r="E14" s="7">
        <f>COUNTIF(Rechnungen!$L$4:$L$103,$D14)</f>
        <v/>
      </c>
      <c r="F14" s="6">
        <f>SUMIF(Rechnungen!$L$4:$L$103,$D14,Rechnungen!$I$4:$I$103)</f>
        <v/>
      </c>
    </row>
  </sheetData>
  <mergeCells count="1">
    <mergeCell ref="A1:F1"/>
  </mergeCells>
  <conditionalFormatting sqref="B9:B12">
    <cfRule type="expression" priority="1" dxfId="0">
      <formula>B9&gt;0</formula>
    </cfRule>
  </conditionalFormatting>
  <conditionalFormatting sqref="E4:F4">
    <cfRule type="expression" priority="2" dxfId="0">
      <formula>E4&gt;0</formula>
    </cfRule>
  </conditionalFormatting>
  <conditionalFormatting sqref="E5:F5">
    <cfRule type="expression" priority="3" dxfId="1">
      <formula>E5&gt;0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4" customWidth="1" min="4" max="4"/>
    <col width="15" customWidth="1" min="5" max="5"/>
    <col width="15" customWidth="1" min="6" max="6"/>
    <col width="15" customWidth="1" min="7" max="7"/>
    <col width="15" customWidth="1" min="8" max="8"/>
    <col width="19" customWidth="1" min="9" max="9"/>
    <col width="20" customWidth="1" min="10" max="10"/>
    <col width="15" customWidth="1" min="11" max="11"/>
    <col width="18" customWidth="1" min="12" max="12"/>
    <col width="18" customWidth="1" min="13" max="13"/>
    <col width="34" customWidth="1" min="14" max="14"/>
  </cols>
  <sheetData>
    <row r="1" ht="30" customHeight="1">
      <c r="A1" s="1" t="inlineStr">
        <is>
          <t>Rechnungen</t>
        </is>
      </c>
    </row>
    <row r="2">
      <c r="A2" s="15" t="inlineStr">
        <is>
          <t>Grün = manuelle Eingabe; Restbetrag und Prüfhinweis werden berechnet. Alle Beispielvorgänge und Kennungen sind fiktiv.</t>
        </is>
      </c>
    </row>
    <row r="3" ht="38" customHeight="1">
      <c r="A3" s="3" t="inlineStr">
        <is>
          <t>Rechnungs-ID</t>
        </is>
      </c>
      <c r="B3" s="3" t="inlineStr">
        <is>
          <t>Objektkennung</t>
        </is>
      </c>
      <c r="C3" s="3" t="inlineStr">
        <is>
          <t>Zuständigkeit</t>
        </is>
      </c>
      <c r="D3" s="3" t="inlineStr">
        <is>
          <t>Reinigungsbereich</t>
        </is>
      </c>
      <c r="E3" s="3" t="inlineStr">
        <is>
          <t>Leistungsbeginn</t>
        </is>
      </c>
      <c r="F3" s="3" t="inlineStr">
        <is>
          <t>Leistungsende</t>
        </is>
      </c>
      <c r="G3" s="3" t="inlineStr">
        <is>
          <t>Rechnungsdatum</t>
        </is>
      </c>
      <c r="H3" s="3" t="inlineStr">
        <is>
          <t>Fälligkeit</t>
        </is>
      </c>
      <c r="I3" s="3" t="inlineStr">
        <is>
          <t>Rechnungsbetrag (€)</t>
        </is>
      </c>
      <c r="J3" s="3" t="inlineStr">
        <is>
          <t>Zahlungseingang (€)</t>
        </is>
      </c>
      <c r="K3" s="3" t="inlineStr">
        <is>
          <t>Zahlungsdatum</t>
        </is>
      </c>
      <c r="L3" s="3" t="inlineStr">
        <is>
          <t>Zahlungsstatus</t>
        </is>
      </c>
      <c r="M3" s="3" t="inlineStr">
        <is>
          <t>Restbetrag (€)</t>
        </is>
      </c>
      <c r="N3" s="3" t="inlineStr">
        <is>
          <t>Prüfhinweis</t>
        </is>
      </c>
    </row>
    <row r="4" ht="30" customHeight="1">
      <c r="A4" s="16" t="inlineStr">
        <is>
          <t>RG-2026-001</t>
        </is>
      </c>
      <c r="B4" s="16" t="inlineStr">
        <is>
          <t>OBJ-FIK-101</t>
        </is>
      </c>
      <c r="C4" s="16" t="inlineStr">
        <is>
          <t>Team Nord</t>
        </is>
      </c>
      <c r="D4" s="16" t="inlineStr">
        <is>
          <t>Unterhaltsreinigung</t>
        </is>
      </c>
      <c r="E4" s="17" t="n">
        <v>46209</v>
      </c>
      <c r="F4" s="17" t="n">
        <v>46238</v>
      </c>
      <c r="G4" s="17" t="n">
        <v>46239</v>
      </c>
      <c r="H4" s="17" t="n">
        <v>46269</v>
      </c>
      <c r="I4" s="18" t="n">
        <v>1249.5</v>
      </c>
      <c r="J4" s="18" t="n">
        <v>0</v>
      </c>
      <c r="K4" s="17" t="n"/>
      <c r="L4" s="19" t="inlineStr">
        <is>
          <t>Offen</t>
        </is>
      </c>
      <c r="M4" s="6">
        <f>IF(OR($A4="",$I4=""),"",IFERROR(IF($L4=Parameter!$F$7,0,MAX($I4-IF($J4="",0,$J4),0)),""))</f>
        <v/>
      </c>
      <c r="N4" s="20">
        <f>IF($A4="","",IF(OR($B4="",$C4="",$D4="",$E4="",$F4="",$G4="",$H4="",$I4="",$L4=""),"Pflichtangaben prüfen",IF($L4=Parameter!$F$7,IF(OR($J4&gt;0,$K4&lt;&gt;""),"Storno mit Zahlung prüfen",""),IF(OR($J4&gt;$I4,AND($L4=Parameter!$F$6,$M4&gt;0),AND($L4&lt;&gt;Parameter!$F$6,$M4=0),AND($L4=Parameter!$F$5,OR($J4&lt;=0,$M4&lt;=0)),AND($L4=Parameter!$F$4,$J4&gt;0)),"Status/Zahlung prüfen",IF(AND($J4&gt;0,$K4=""),"Zahlungsdatum ergänzen",IF(AND($J4=0,$K4&lt;&gt;""),"Zahlungseingang prüfen",IF(AND($M4&gt;0,$H4&lt;Parameter!$B$4),"Überfällig – manuell prüfen",IF(AND($M4&gt;0,$H4&gt;=Parameter!$B$4,$H4&lt;=Parameter!$B$4+Parameter!$B$5),"Bald fällig – manuell prüfen",""))))))))</f>
        <v/>
      </c>
    </row>
    <row r="5" ht="30" customHeight="1">
      <c r="A5" s="16" t="inlineStr">
        <is>
          <t>RG-2026-002</t>
        </is>
      </c>
      <c r="B5" s="16" t="inlineStr">
        <is>
          <t>OBJ-FIK-114</t>
        </is>
      </c>
      <c r="C5" s="16" t="inlineStr">
        <is>
          <t>Team Mitte</t>
        </is>
      </c>
      <c r="D5" s="16" t="inlineStr">
        <is>
          <t>Glasreinigung</t>
        </is>
      </c>
      <c r="E5" s="17" t="n">
        <v>46204</v>
      </c>
      <c r="F5" s="17" t="n">
        <v>46233</v>
      </c>
      <c r="G5" s="17" t="n">
        <v>46234</v>
      </c>
      <c r="H5" s="17" t="n">
        <v>46264</v>
      </c>
      <c r="I5" s="18" t="n">
        <v>860</v>
      </c>
      <c r="J5" s="18" t="n">
        <v>860</v>
      </c>
      <c r="K5" s="17" t="n">
        <v>46266</v>
      </c>
      <c r="L5" s="19" t="inlineStr">
        <is>
          <t>Bezahlt</t>
        </is>
      </c>
      <c r="M5" s="10">
        <f>IF(OR($A5="",$I5=""),"",IFERROR(IF($L5=Parameter!$F$7,0,MAX($I5-IF($J5="",0,$J5),0)),""))</f>
        <v/>
      </c>
      <c r="N5" s="21">
        <f>IF($A5="","",IF(OR($B5="",$C5="",$D5="",$E5="",$F5="",$G5="",$H5="",$I5="",$L5=""),"Pflichtangaben prüfen",IF($L5=Parameter!$F$7,IF(OR($J5&gt;0,$K5&lt;&gt;""),"Storno mit Zahlung prüfen",""),IF(OR($J5&gt;$I5,AND($L5=Parameter!$F$6,$M5&gt;0),AND($L5&lt;&gt;Parameter!$F$6,$M5=0),AND($L5=Parameter!$F$5,OR($J5&lt;=0,$M5&lt;=0)),AND($L5=Parameter!$F$4,$J5&gt;0)),"Status/Zahlung prüfen",IF(AND($J5&gt;0,$K5=""),"Zahlungsdatum ergänzen",IF(AND($J5=0,$K5&lt;&gt;""),"Zahlungseingang prüfen",IF(AND($M5&gt;0,$H5&lt;Parameter!$B$4),"Überfällig – manuell prüfen",IF(AND($M5&gt;0,$H5&gt;=Parameter!$B$4,$H5&lt;=Parameter!$B$4+Parameter!$B$5),"Bald fällig – manuell prüfen",""))))))))</f>
        <v/>
      </c>
    </row>
    <row r="6" ht="30" customHeight="1">
      <c r="A6" s="16" t="inlineStr">
        <is>
          <t>RG-2026-003</t>
        </is>
      </c>
      <c r="B6" s="16" t="inlineStr">
        <is>
          <t>OBJ-FIK-127</t>
        </is>
      </c>
      <c r="C6" s="16" t="inlineStr">
        <is>
          <t>Team Süd</t>
        </is>
      </c>
      <c r="D6" s="16" t="inlineStr">
        <is>
          <t>Sanitärreinigung</t>
        </is>
      </c>
      <c r="E6" s="17" t="n">
        <v>46214</v>
      </c>
      <c r="F6" s="17" t="n">
        <v>46243</v>
      </c>
      <c r="G6" s="17" t="n">
        <v>46244</v>
      </c>
      <c r="H6" s="17" t="n">
        <v>46272</v>
      </c>
      <c r="I6" s="18" t="n">
        <v>1785</v>
      </c>
      <c r="J6" s="18" t="n">
        <v>600</v>
      </c>
      <c r="K6" s="17" t="n">
        <v>46262</v>
      </c>
      <c r="L6" s="19" t="inlineStr">
        <is>
          <t>Teilbezahlt</t>
        </is>
      </c>
      <c r="M6" s="6">
        <f>IF(OR($A6="",$I6=""),"",IFERROR(IF($L6=Parameter!$F$7,0,MAX($I6-IF($J6="",0,$J6),0)),""))</f>
        <v/>
      </c>
      <c r="N6" s="20">
        <f>IF($A6="","",IF(OR($B6="",$C6="",$D6="",$E6="",$F6="",$G6="",$H6="",$I6="",$L6=""),"Pflichtangaben prüfen",IF($L6=Parameter!$F$7,IF(OR($J6&gt;0,$K6&lt;&gt;""),"Storno mit Zahlung prüfen",""),IF(OR($J6&gt;$I6,AND($L6=Parameter!$F$6,$M6&gt;0),AND($L6&lt;&gt;Parameter!$F$6,$M6=0),AND($L6=Parameter!$F$5,OR($J6&lt;=0,$M6&lt;=0)),AND($L6=Parameter!$F$4,$J6&gt;0)),"Status/Zahlung prüfen",IF(AND($J6&gt;0,$K6=""),"Zahlungsdatum ergänzen",IF(AND($J6=0,$K6&lt;&gt;""),"Zahlungseingang prüfen",IF(AND($M6&gt;0,$H6&lt;Parameter!$B$4),"Überfällig – manuell prüfen",IF(AND($M6&gt;0,$H6&gt;=Parameter!$B$4,$H6&lt;=Parameter!$B$4+Parameter!$B$5),"Bald fällig – manuell prüfen",""))))))))</f>
        <v/>
      </c>
    </row>
    <row r="7" ht="30" customHeight="1">
      <c r="A7" s="16" t="inlineStr">
        <is>
          <t>RG-2026-004</t>
        </is>
      </c>
      <c r="B7" s="16" t="inlineStr">
        <is>
          <t>OBJ-FIK-132</t>
        </is>
      </c>
      <c r="C7" s="16" t="inlineStr">
        <is>
          <t>Team West</t>
        </is>
      </c>
      <c r="D7" s="16" t="inlineStr">
        <is>
          <t>Treppenhausreinigung</t>
        </is>
      </c>
      <c r="E7" s="17" t="n">
        <v>46242</v>
      </c>
      <c r="F7" s="17" t="n">
        <v>46258</v>
      </c>
      <c r="G7" s="17" t="n">
        <v>46260</v>
      </c>
      <c r="H7" s="17" t="n">
        <v>46277</v>
      </c>
      <c r="I7" s="18" t="n">
        <v>540</v>
      </c>
      <c r="J7" s="18" t="n">
        <v>0</v>
      </c>
      <c r="K7" s="17" t="n"/>
      <c r="L7" s="19" t="inlineStr">
        <is>
          <t>Offen</t>
        </is>
      </c>
      <c r="M7" s="10">
        <f>IF(OR($A7="",$I7=""),"",IFERROR(IF($L7=Parameter!$F$7,0,MAX($I7-IF($J7="",0,$J7),0)),""))</f>
        <v/>
      </c>
      <c r="N7" s="21">
        <f>IF($A7="","",IF(OR($B7="",$C7="",$D7="",$E7="",$F7="",$G7="",$H7="",$I7="",$L7=""),"Pflichtangaben prüfen",IF($L7=Parameter!$F$7,IF(OR($J7&gt;0,$K7&lt;&gt;""),"Storno mit Zahlung prüfen",""),IF(OR($J7&gt;$I7,AND($L7=Parameter!$F$6,$M7&gt;0),AND($L7&lt;&gt;Parameter!$F$6,$M7=0),AND($L7=Parameter!$F$5,OR($J7&lt;=0,$M7&lt;=0)),AND($L7=Parameter!$F$4,$J7&gt;0)),"Status/Zahlung prüfen",IF(AND($J7&gt;0,$K7=""),"Zahlungsdatum ergänzen",IF(AND($J7=0,$K7&lt;&gt;""),"Zahlungseingang prüfen",IF(AND($M7&gt;0,$H7&lt;Parameter!$B$4),"Überfällig – manuell prüfen",IF(AND($M7&gt;0,$H7&gt;=Parameter!$B$4,$H7&lt;=Parameter!$B$4+Parameter!$B$5),"Bald fällig – manuell prüfen",""))))))))</f>
        <v/>
      </c>
    </row>
    <row r="8" ht="30" customHeight="1">
      <c r="A8" s="16" t="inlineStr">
        <is>
          <t>RG-2026-005</t>
        </is>
      </c>
      <c r="B8" s="16" t="inlineStr">
        <is>
          <t>OBJ-FIK-145</t>
        </is>
      </c>
      <c r="C8" s="16" t="inlineStr">
        <is>
          <t>Team Nord</t>
        </is>
      </c>
      <c r="D8" s="16" t="inlineStr">
        <is>
          <t>Grundreinigung</t>
        </is>
      </c>
      <c r="E8" s="17" t="n">
        <v>46194</v>
      </c>
      <c r="F8" s="17" t="n">
        <v>46223</v>
      </c>
      <c r="G8" s="17" t="n">
        <v>46224</v>
      </c>
      <c r="H8" s="17" t="n">
        <v>46254</v>
      </c>
      <c r="I8" s="18" t="n">
        <v>2150</v>
      </c>
      <c r="J8" s="18" t="n">
        <v>2150</v>
      </c>
      <c r="K8" s="17" t="n">
        <v>46256</v>
      </c>
      <c r="L8" s="19" t="inlineStr">
        <is>
          <t>Bezahlt</t>
        </is>
      </c>
      <c r="M8" s="6">
        <f>IF(OR($A8="",$I8=""),"",IFERROR(IF($L8=Parameter!$F$7,0,MAX($I8-IF($J8="",0,$J8),0)),""))</f>
        <v/>
      </c>
      <c r="N8" s="20">
        <f>IF($A8="","",IF(OR($B8="",$C8="",$D8="",$E8="",$F8="",$G8="",$H8="",$I8="",$L8=""),"Pflichtangaben prüfen",IF($L8=Parameter!$F$7,IF(OR($J8&gt;0,$K8&lt;&gt;""),"Storno mit Zahlung prüfen",""),IF(OR($J8&gt;$I8,AND($L8=Parameter!$F$6,$M8&gt;0),AND($L8&lt;&gt;Parameter!$F$6,$M8=0),AND($L8=Parameter!$F$5,OR($J8&lt;=0,$M8&lt;=0)),AND($L8=Parameter!$F$4,$J8&gt;0)),"Status/Zahlung prüfen",IF(AND($J8&gt;0,$K8=""),"Zahlungsdatum ergänzen",IF(AND($J8=0,$K8&lt;&gt;""),"Zahlungseingang prüfen",IF(AND($M8&gt;0,$H8&lt;Parameter!$B$4),"Überfällig – manuell prüfen",IF(AND($M8&gt;0,$H8&gt;=Parameter!$B$4,$H8&lt;=Parameter!$B$4+Parameter!$B$5),"Bald fällig – manuell prüfen",""))))))))</f>
        <v/>
      </c>
    </row>
    <row r="9" ht="30" customHeight="1">
      <c r="A9" s="16" t="inlineStr">
        <is>
          <t>RG-2026-006</t>
        </is>
      </c>
      <c r="B9" s="16" t="inlineStr">
        <is>
          <t>OBJ-FIK-158</t>
        </is>
      </c>
      <c r="C9" s="16" t="inlineStr">
        <is>
          <t>Team Ost</t>
        </is>
      </c>
      <c r="D9" s="16" t="inlineStr">
        <is>
          <t>Bodenpflege</t>
        </is>
      </c>
      <c r="E9" s="17" t="n">
        <v>46249</v>
      </c>
      <c r="F9" s="17" t="n">
        <v>46261</v>
      </c>
      <c r="G9" s="17" t="n">
        <v>46262</v>
      </c>
      <c r="H9" s="17" t="n">
        <v>46286</v>
      </c>
      <c r="I9" s="18" t="n">
        <v>975.4</v>
      </c>
      <c r="J9" s="18" t="n">
        <v>0</v>
      </c>
      <c r="K9" s="17" t="n"/>
      <c r="L9" s="19" t="inlineStr">
        <is>
          <t>Offen</t>
        </is>
      </c>
      <c r="M9" s="10">
        <f>IF(OR($A9="",$I9=""),"",IFERROR(IF($L9=Parameter!$F$7,0,MAX($I9-IF($J9="",0,$J9),0)),""))</f>
        <v/>
      </c>
      <c r="N9" s="21">
        <f>IF($A9="","",IF(OR($B9="",$C9="",$D9="",$E9="",$F9="",$G9="",$H9="",$I9="",$L9=""),"Pflichtangaben prüfen",IF($L9=Parameter!$F$7,IF(OR($J9&gt;0,$K9&lt;&gt;""),"Storno mit Zahlung prüfen",""),IF(OR($J9&gt;$I9,AND($L9=Parameter!$F$6,$M9&gt;0),AND($L9&lt;&gt;Parameter!$F$6,$M9=0),AND($L9=Parameter!$F$5,OR($J9&lt;=0,$M9&lt;=0)),AND($L9=Parameter!$F$4,$J9&gt;0)),"Status/Zahlung prüfen",IF(AND($J9&gt;0,$K9=""),"Zahlungsdatum ergänzen",IF(AND($J9=0,$K9&lt;&gt;""),"Zahlungseingang prüfen",IF(AND($M9&gt;0,$H9&lt;Parameter!$B$4),"Überfällig – manuell prüfen",IF(AND($M9&gt;0,$H9&gt;=Parameter!$B$4,$H9&lt;=Parameter!$B$4+Parameter!$B$5),"Bald fällig – manuell prüfen",""))))))))</f>
        <v/>
      </c>
    </row>
    <row r="10" ht="30" customHeight="1">
      <c r="A10" s="16" t="inlineStr">
        <is>
          <t>RG-2026-007</t>
        </is>
      </c>
      <c r="B10" s="16" t="inlineStr">
        <is>
          <t>OBJ-FIK-163</t>
        </is>
      </c>
      <c r="C10" s="16" t="inlineStr">
        <is>
          <t>Team Mitte</t>
        </is>
      </c>
      <c r="D10" s="16" t="inlineStr">
        <is>
          <t>Unterhaltsreinigung</t>
        </is>
      </c>
      <c r="E10" s="17" t="n">
        <v>46254</v>
      </c>
      <c r="F10" s="17" t="n">
        <v>46268</v>
      </c>
      <c r="G10" s="17" t="n">
        <v>46269</v>
      </c>
      <c r="H10" s="17" t="n">
        <v>46283</v>
      </c>
      <c r="I10" s="18" t="n">
        <v>430</v>
      </c>
      <c r="J10" s="18" t="n">
        <v>0</v>
      </c>
      <c r="K10" s="17" t="n"/>
      <c r="L10" s="19" t="inlineStr">
        <is>
          <t>Storniert</t>
        </is>
      </c>
      <c r="M10" s="6">
        <f>IF(OR($A10="",$I10=""),"",IFERROR(IF($L10=Parameter!$F$7,0,MAX($I10-IF($J10="",0,$J10),0)),""))</f>
        <v/>
      </c>
      <c r="N10" s="20">
        <f>IF($A10="","",IF(OR($B10="",$C10="",$D10="",$E10="",$F10="",$G10="",$H10="",$I10="",$L10=""),"Pflichtangaben prüfen",IF($L10=Parameter!$F$7,IF(OR($J10&gt;0,$K10&lt;&gt;""),"Storno mit Zahlung prüfen",""),IF(OR($J10&gt;$I10,AND($L10=Parameter!$F$6,$M10&gt;0),AND($L10&lt;&gt;Parameter!$F$6,$M10=0),AND($L10=Parameter!$F$5,OR($J10&lt;=0,$M10&lt;=0)),AND($L10=Parameter!$F$4,$J10&gt;0)),"Status/Zahlung prüfen",IF(AND($J10&gt;0,$K10=""),"Zahlungsdatum ergänzen",IF(AND($J10=0,$K10&lt;&gt;""),"Zahlungseingang prüfen",IF(AND($M10&gt;0,$H10&lt;Parameter!$B$4),"Überfällig – manuell prüfen",IF(AND($M10&gt;0,$H10&gt;=Parameter!$B$4,$H10&lt;=Parameter!$B$4+Parameter!$B$5),"Bald fällig – manuell prüfen",""))))))))</f>
        <v/>
      </c>
    </row>
    <row r="11" ht="30" customHeight="1">
      <c r="A11" s="16" t="inlineStr">
        <is>
          <t>RG-2026-008</t>
        </is>
      </c>
      <c r="B11" s="16" t="inlineStr">
        <is>
          <t>OBJ-FIK-176</t>
        </is>
      </c>
      <c r="C11" s="16" t="inlineStr">
        <is>
          <t>Team Süd</t>
        </is>
      </c>
      <c r="D11" s="16" t="inlineStr">
        <is>
          <t>Glasreinigung</t>
        </is>
      </c>
      <c r="E11" s="17" t="n">
        <v>46239</v>
      </c>
      <c r="F11" s="17" t="n">
        <v>46257</v>
      </c>
      <c r="G11" s="17" t="n">
        <v>46258</v>
      </c>
      <c r="H11" s="17" t="n">
        <v>46275</v>
      </c>
      <c r="I11" s="18" t="n">
        <v>3200</v>
      </c>
      <c r="J11" s="18" t="n">
        <v>1600</v>
      </c>
      <c r="K11" s="17" t="n">
        <v>46270</v>
      </c>
      <c r="L11" s="19" t="inlineStr">
        <is>
          <t>Teilbezahlt</t>
        </is>
      </c>
      <c r="M11" s="10">
        <f>IF(OR($A11="",$I11=""),"",IFERROR(IF($L11=Parameter!$F$7,0,MAX($I11-IF($J11="",0,$J11),0)),""))</f>
        <v/>
      </c>
      <c r="N11" s="21">
        <f>IF($A11="","",IF(OR($B11="",$C11="",$D11="",$E11="",$F11="",$G11="",$H11="",$I11="",$L11=""),"Pflichtangaben prüfen",IF($L11=Parameter!$F$7,IF(OR($J11&gt;0,$K11&lt;&gt;""),"Storno mit Zahlung prüfen",""),IF(OR($J11&gt;$I11,AND($L11=Parameter!$F$6,$M11&gt;0),AND($L11&lt;&gt;Parameter!$F$6,$M11=0),AND($L11=Parameter!$F$5,OR($J11&lt;=0,$M11&lt;=0)),AND($L11=Parameter!$F$4,$J11&gt;0)),"Status/Zahlung prüfen",IF(AND($J11&gt;0,$K11=""),"Zahlungsdatum ergänzen",IF(AND($J11=0,$K11&lt;&gt;""),"Zahlungseingang prüfen",IF(AND($M11&gt;0,$H11&lt;Parameter!$B$4),"Überfällig – manuell prüfen",IF(AND($M11&gt;0,$H11&gt;=Parameter!$B$4,$H11&lt;=Parameter!$B$4+Parameter!$B$5),"Bald fällig – manuell prüfen",""))))))))</f>
        <v/>
      </c>
    </row>
    <row r="12" ht="30" customHeight="1">
      <c r="A12" s="16" t="inlineStr">
        <is>
          <t>RG-2026-009</t>
        </is>
      </c>
      <c r="B12" s="16" t="inlineStr">
        <is>
          <t>OBJ-FIK-189</t>
        </is>
      </c>
      <c r="C12" s="16" t="inlineStr">
        <is>
          <t>Team West</t>
        </is>
      </c>
      <c r="D12" s="16" t="inlineStr">
        <is>
          <t>Sanitärreinigung</t>
        </is>
      </c>
      <c r="E12" s="17" t="n">
        <v>46219</v>
      </c>
      <c r="F12" s="17" t="n">
        <v>46248</v>
      </c>
      <c r="G12" s="17" t="n">
        <v>46249</v>
      </c>
      <c r="H12" s="17" t="n">
        <v>46279</v>
      </c>
      <c r="I12" s="18" t="n">
        <v>690</v>
      </c>
      <c r="J12" s="18" t="n">
        <v>690</v>
      </c>
      <c r="K12" s="17" t="n">
        <v>46272</v>
      </c>
      <c r="L12" s="19" t="inlineStr">
        <is>
          <t>Bezahlt</t>
        </is>
      </c>
      <c r="M12" s="6">
        <f>IF(OR($A12="",$I12=""),"",IFERROR(IF($L12=Parameter!$F$7,0,MAX($I12-IF($J12="",0,$J12),0)),""))</f>
        <v/>
      </c>
      <c r="N12" s="20">
        <f>IF($A12="","",IF(OR($B12="",$C12="",$D12="",$E12="",$F12="",$G12="",$H12="",$I12="",$L12=""),"Pflichtangaben prüfen",IF($L12=Parameter!$F$7,IF(OR($J12&gt;0,$K12&lt;&gt;""),"Storno mit Zahlung prüfen",""),IF(OR($J12&gt;$I12,AND($L12=Parameter!$F$6,$M12&gt;0),AND($L12&lt;&gt;Parameter!$F$6,$M12=0),AND($L12=Parameter!$F$5,OR($J12&lt;=0,$M12&lt;=0)),AND($L12=Parameter!$F$4,$J12&gt;0)),"Status/Zahlung prüfen",IF(AND($J12&gt;0,$K12=""),"Zahlungsdatum ergänzen",IF(AND($J12=0,$K12&lt;&gt;""),"Zahlungseingang prüfen",IF(AND($M12&gt;0,$H12&lt;Parameter!$B$4),"Überfällig – manuell prüfen",IF(AND($M12&gt;0,$H12&gt;=Parameter!$B$4,$H12&lt;=Parameter!$B$4+Parameter!$B$5),"Bald fällig – manuell prüfen",""))))))))</f>
        <v/>
      </c>
    </row>
    <row r="13" ht="30" customHeight="1">
      <c r="A13" s="16" t="inlineStr">
        <is>
          <t>RG-2026-010</t>
        </is>
      </c>
      <c r="B13" s="16" t="inlineStr">
        <is>
          <t>OBJ-FIK-194</t>
        </is>
      </c>
      <c r="C13" s="16" t="inlineStr">
        <is>
          <t>Team Ost</t>
        </is>
      </c>
      <c r="D13" s="16" t="inlineStr">
        <is>
          <t>Treppenhausreinigung</t>
        </is>
      </c>
      <c r="E13" s="17" t="n">
        <v>46256</v>
      </c>
      <c r="F13" s="17" t="n">
        <v>46266</v>
      </c>
      <c r="G13" s="17" t="n">
        <v>46267</v>
      </c>
      <c r="H13" s="17" t="n">
        <v>46299</v>
      </c>
      <c r="I13" s="18" t="n">
        <v>1480</v>
      </c>
      <c r="J13" s="18" t="n">
        <v>0</v>
      </c>
      <c r="K13" s="17" t="n"/>
      <c r="L13" s="19" t="inlineStr">
        <is>
          <t>Offen</t>
        </is>
      </c>
      <c r="M13" s="10">
        <f>IF(OR($A13="",$I13=""),"",IFERROR(IF($L13=Parameter!$F$7,0,MAX($I13-IF($J13="",0,$J13),0)),""))</f>
        <v/>
      </c>
      <c r="N13" s="21">
        <f>IF($A13="","",IF(OR($B13="",$C13="",$D13="",$E13="",$F13="",$G13="",$H13="",$I13="",$L13=""),"Pflichtangaben prüfen",IF($L13=Parameter!$F$7,IF(OR($J13&gt;0,$K13&lt;&gt;""),"Storno mit Zahlung prüfen",""),IF(OR($J13&gt;$I13,AND($L13=Parameter!$F$6,$M13&gt;0),AND($L13&lt;&gt;Parameter!$F$6,$M13=0),AND($L13=Parameter!$F$5,OR($J13&lt;=0,$M13&lt;=0)),AND($L13=Parameter!$F$4,$J13&gt;0)),"Status/Zahlung prüfen",IF(AND($J13&gt;0,$K13=""),"Zahlungsdatum ergänzen",IF(AND($J13=0,$K13&lt;&gt;""),"Zahlungseingang prüfen",IF(AND($M13&gt;0,$H13&lt;Parameter!$B$4),"Überfällig – manuell prüfen",IF(AND($M13&gt;0,$H13&gt;=Parameter!$B$4,$H13&lt;=Parameter!$B$4+Parameter!$B$5),"Bald fällig – manuell prüfen",""))))))))</f>
        <v/>
      </c>
    </row>
    <row r="14" ht="22" customHeight="1">
      <c r="A14" s="16" t="n"/>
      <c r="B14" s="16" t="n"/>
      <c r="C14" s="16" t="n"/>
      <c r="D14" s="16" t="n"/>
      <c r="E14" s="17" t="n"/>
      <c r="F14" s="17" t="n"/>
      <c r="G14" s="17" t="n"/>
      <c r="H14" s="17" t="n"/>
      <c r="I14" s="18" t="n"/>
      <c r="J14" s="18" t="n"/>
      <c r="K14" s="17" t="n"/>
      <c r="L14" s="19" t="n"/>
      <c r="M14" s="6">
        <f>IF(OR($A14="",$I14=""),"",IFERROR(IF($L14=Parameter!$F$7,0,MAX($I14-IF($J14="",0,$J14),0)),""))</f>
        <v/>
      </c>
      <c r="N14" s="20">
        <f>IF($A14="","",IF(OR($B14="",$C14="",$D14="",$E14="",$F14="",$G14="",$H14="",$I14="",$L14=""),"Pflichtangaben prüfen",IF($L14=Parameter!$F$7,IF(OR($J14&gt;0,$K14&lt;&gt;""),"Storno mit Zahlung prüfen",""),IF(OR($J14&gt;$I14,AND($L14=Parameter!$F$6,$M14&gt;0),AND($L14&lt;&gt;Parameter!$F$6,$M14=0),AND($L14=Parameter!$F$5,OR($J14&lt;=0,$M14&lt;=0)),AND($L14=Parameter!$F$4,$J14&gt;0)),"Status/Zahlung prüfen",IF(AND($J14&gt;0,$K14=""),"Zahlungsdatum ergänzen",IF(AND($J14=0,$K14&lt;&gt;""),"Zahlungseingang prüfen",IF(AND($M14&gt;0,$H14&lt;Parameter!$B$4),"Überfällig – manuell prüfen",IF(AND($M14&gt;0,$H14&gt;=Parameter!$B$4,$H14&lt;=Parameter!$B$4+Parameter!$B$5),"Bald fällig – manuell prüfen",""))))))))</f>
        <v/>
      </c>
    </row>
    <row r="15" ht="22" customHeight="1">
      <c r="A15" s="16" t="n"/>
      <c r="B15" s="16" t="n"/>
      <c r="C15" s="16" t="n"/>
      <c r="D15" s="16" t="n"/>
      <c r="E15" s="17" t="n"/>
      <c r="F15" s="17" t="n"/>
      <c r="G15" s="17" t="n"/>
      <c r="H15" s="17" t="n"/>
      <c r="I15" s="18" t="n"/>
      <c r="J15" s="18" t="n"/>
      <c r="K15" s="17" t="n"/>
      <c r="L15" s="19" t="n"/>
      <c r="M15" s="10">
        <f>IF(OR($A15="",$I15=""),"",IFERROR(IF($L15=Parameter!$F$7,0,MAX($I15-IF($J15="",0,$J15),0)),""))</f>
        <v/>
      </c>
      <c r="N15" s="21">
        <f>IF($A15="","",IF(OR($B15="",$C15="",$D15="",$E15="",$F15="",$G15="",$H15="",$I15="",$L15=""),"Pflichtangaben prüfen",IF($L15=Parameter!$F$7,IF(OR($J15&gt;0,$K15&lt;&gt;""),"Storno mit Zahlung prüfen",""),IF(OR($J15&gt;$I15,AND($L15=Parameter!$F$6,$M15&gt;0),AND($L15&lt;&gt;Parameter!$F$6,$M15=0),AND($L15=Parameter!$F$5,OR($J15&lt;=0,$M15&lt;=0)),AND($L15=Parameter!$F$4,$J15&gt;0)),"Status/Zahlung prüfen",IF(AND($J15&gt;0,$K15=""),"Zahlungsdatum ergänzen",IF(AND($J15=0,$K15&lt;&gt;""),"Zahlungseingang prüfen",IF(AND($M15&gt;0,$H15&lt;Parameter!$B$4),"Überfällig – manuell prüfen",IF(AND($M15&gt;0,$H15&gt;=Parameter!$B$4,$H15&lt;=Parameter!$B$4+Parameter!$B$5),"Bald fällig – manuell prüfen",""))))))))</f>
        <v/>
      </c>
    </row>
    <row r="16" ht="22" customHeight="1">
      <c r="A16" s="16" t="n"/>
      <c r="B16" s="16" t="n"/>
      <c r="C16" s="16" t="n"/>
      <c r="D16" s="16" t="n"/>
      <c r="E16" s="17" t="n"/>
      <c r="F16" s="17" t="n"/>
      <c r="G16" s="17" t="n"/>
      <c r="H16" s="17" t="n"/>
      <c r="I16" s="18" t="n"/>
      <c r="J16" s="18" t="n"/>
      <c r="K16" s="17" t="n"/>
      <c r="L16" s="19" t="n"/>
      <c r="M16" s="6">
        <f>IF(OR($A16="",$I16=""),"",IFERROR(IF($L16=Parameter!$F$7,0,MAX($I16-IF($J16="",0,$J16),0)),""))</f>
        <v/>
      </c>
      <c r="N16" s="20">
        <f>IF($A16="","",IF(OR($B16="",$C16="",$D16="",$E16="",$F16="",$G16="",$H16="",$I16="",$L16=""),"Pflichtangaben prüfen",IF($L16=Parameter!$F$7,IF(OR($J16&gt;0,$K16&lt;&gt;""),"Storno mit Zahlung prüfen",""),IF(OR($J16&gt;$I16,AND($L16=Parameter!$F$6,$M16&gt;0),AND($L16&lt;&gt;Parameter!$F$6,$M16=0),AND($L16=Parameter!$F$5,OR($J16&lt;=0,$M16&lt;=0)),AND($L16=Parameter!$F$4,$J16&gt;0)),"Status/Zahlung prüfen",IF(AND($J16&gt;0,$K16=""),"Zahlungsdatum ergänzen",IF(AND($J16=0,$K16&lt;&gt;""),"Zahlungseingang prüfen",IF(AND($M16&gt;0,$H16&lt;Parameter!$B$4),"Überfällig – manuell prüfen",IF(AND($M16&gt;0,$H16&gt;=Parameter!$B$4,$H16&lt;=Parameter!$B$4+Parameter!$B$5),"Bald fällig – manuell prüfen",""))))))))</f>
        <v/>
      </c>
    </row>
    <row r="17" ht="22" customHeight="1">
      <c r="A17" s="16" t="n"/>
      <c r="B17" s="16" t="n"/>
      <c r="C17" s="16" t="n"/>
      <c r="D17" s="16" t="n"/>
      <c r="E17" s="17" t="n"/>
      <c r="F17" s="17" t="n"/>
      <c r="G17" s="17" t="n"/>
      <c r="H17" s="17" t="n"/>
      <c r="I17" s="18" t="n"/>
      <c r="J17" s="18" t="n"/>
      <c r="K17" s="17" t="n"/>
      <c r="L17" s="19" t="n"/>
      <c r="M17" s="10">
        <f>IF(OR($A17="",$I17=""),"",IFERROR(IF($L17=Parameter!$F$7,0,MAX($I17-IF($J17="",0,$J17),0)),""))</f>
        <v/>
      </c>
      <c r="N17" s="21">
        <f>IF($A17="","",IF(OR($B17="",$C17="",$D17="",$E17="",$F17="",$G17="",$H17="",$I17="",$L17=""),"Pflichtangaben prüfen",IF($L17=Parameter!$F$7,IF(OR($J17&gt;0,$K17&lt;&gt;""),"Storno mit Zahlung prüfen",""),IF(OR($J17&gt;$I17,AND($L17=Parameter!$F$6,$M17&gt;0),AND($L17&lt;&gt;Parameter!$F$6,$M17=0),AND($L17=Parameter!$F$5,OR($J17&lt;=0,$M17&lt;=0)),AND($L17=Parameter!$F$4,$J17&gt;0)),"Status/Zahlung prüfen",IF(AND($J17&gt;0,$K17=""),"Zahlungsdatum ergänzen",IF(AND($J17=0,$K17&lt;&gt;""),"Zahlungseingang prüfen",IF(AND($M17&gt;0,$H17&lt;Parameter!$B$4),"Überfällig – manuell prüfen",IF(AND($M17&gt;0,$H17&gt;=Parameter!$B$4,$H17&lt;=Parameter!$B$4+Parameter!$B$5),"Bald fällig – manuell prüfen",""))))))))</f>
        <v/>
      </c>
    </row>
    <row r="18" ht="22" customHeight="1">
      <c r="A18" s="16" t="n"/>
      <c r="B18" s="16" t="n"/>
      <c r="C18" s="16" t="n"/>
      <c r="D18" s="16" t="n"/>
      <c r="E18" s="17" t="n"/>
      <c r="F18" s="17" t="n"/>
      <c r="G18" s="17" t="n"/>
      <c r="H18" s="17" t="n"/>
      <c r="I18" s="18" t="n"/>
      <c r="J18" s="18" t="n"/>
      <c r="K18" s="17" t="n"/>
      <c r="L18" s="19" t="n"/>
      <c r="M18" s="6">
        <f>IF(OR($A18="",$I18=""),"",IFERROR(IF($L18=Parameter!$F$7,0,MAX($I18-IF($J18="",0,$J18),0)),""))</f>
        <v/>
      </c>
      <c r="N18" s="20">
        <f>IF($A18="","",IF(OR($B18="",$C18="",$D18="",$E18="",$F18="",$G18="",$H18="",$I18="",$L18=""),"Pflichtangaben prüfen",IF($L18=Parameter!$F$7,IF(OR($J18&gt;0,$K18&lt;&gt;""),"Storno mit Zahlung prüfen",""),IF(OR($J18&gt;$I18,AND($L18=Parameter!$F$6,$M18&gt;0),AND($L18&lt;&gt;Parameter!$F$6,$M18=0),AND($L18=Parameter!$F$5,OR($J18&lt;=0,$M18&lt;=0)),AND($L18=Parameter!$F$4,$J18&gt;0)),"Status/Zahlung prüfen",IF(AND($J18&gt;0,$K18=""),"Zahlungsdatum ergänzen",IF(AND($J18=0,$K18&lt;&gt;""),"Zahlungseingang prüfen",IF(AND($M18&gt;0,$H18&lt;Parameter!$B$4),"Überfällig – manuell prüfen",IF(AND($M18&gt;0,$H18&gt;=Parameter!$B$4,$H18&lt;=Parameter!$B$4+Parameter!$B$5),"Bald fällig – manuell prüfen",""))))))))</f>
        <v/>
      </c>
    </row>
    <row r="19" ht="22" customHeight="1">
      <c r="A19" s="16" t="n"/>
      <c r="B19" s="16" t="n"/>
      <c r="C19" s="16" t="n"/>
      <c r="D19" s="16" t="n"/>
      <c r="E19" s="17" t="n"/>
      <c r="F19" s="17" t="n"/>
      <c r="G19" s="17" t="n"/>
      <c r="H19" s="17" t="n"/>
      <c r="I19" s="18" t="n"/>
      <c r="J19" s="18" t="n"/>
      <c r="K19" s="17" t="n"/>
      <c r="L19" s="19" t="n"/>
      <c r="M19" s="10">
        <f>IF(OR($A19="",$I19=""),"",IFERROR(IF($L19=Parameter!$F$7,0,MAX($I19-IF($J19="",0,$J19),0)),""))</f>
        <v/>
      </c>
      <c r="N19" s="21">
        <f>IF($A19="","",IF(OR($B19="",$C19="",$D19="",$E19="",$F19="",$G19="",$H19="",$I19="",$L19=""),"Pflichtangaben prüfen",IF($L19=Parameter!$F$7,IF(OR($J19&gt;0,$K19&lt;&gt;""),"Storno mit Zahlung prüfen",""),IF(OR($J19&gt;$I19,AND($L19=Parameter!$F$6,$M19&gt;0),AND($L19&lt;&gt;Parameter!$F$6,$M19=0),AND($L19=Parameter!$F$5,OR($J19&lt;=0,$M19&lt;=0)),AND($L19=Parameter!$F$4,$J19&gt;0)),"Status/Zahlung prüfen",IF(AND($J19&gt;0,$K19=""),"Zahlungsdatum ergänzen",IF(AND($J19=0,$K19&lt;&gt;""),"Zahlungseingang prüfen",IF(AND($M19&gt;0,$H19&lt;Parameter!$B$4),"Überfällig – manuell prüfen",IF(AND($M19&gt;0,$H19&gt;=Parameter!$B$4,$H19&lt;=Parameter!$B$4+Parameter!$B$5),"Bald fällig – manuell prüfen",""))))))))</f>
        <v/>
      </c>
    </row>
    <row r="20" ht="22" customHeight="1">
      <c r="A20" s="16" t="n"/>
      <c r="B20" s="16" t="n"/>
      <c r="C20" s="16" t="n"/>
      <c r="D20" s="16" t="n"/>
      <c r="E20" s="17" t="n"/>
      <c r="F20" s="17" t="n"/>
      <c r="G20" s="17" t="n"/>
      <c r="H20" s="17" t="n"/>
      <c r="I20" s="18" t="n"/>
      <c r="J20" s="18" t="n"/>
      <c r="K20" s="17" t="n"/>
      <c r="L20" s="19" t="n"/>
      <c r="M20" s="6">
        <f>IF(OR($A20="",$I20=""),"",IFERROR(IF($L20=Parameter!$F$7,0,MAX($I20-IF($J20="",0,$J20),0)),""))</f>
        <v/>
      </c>
      <c r="N20" s="20">
        <f>IF($A20="","",IF(OR($B20="",$C20="",$D20="",$E20="",$F20="",$G20="",$H20="",$I20="",$L20=""),"Pflichtangaben prüfen",IF($L20=Parameter!$F$7,IF(OR($J20&gt;0,$K20&lt;&gt;""),"Storno mit Zahlung prüfen",""),IF(OR($J20&gt;$I20,AND($L20=Parameter!$F$6,$M20&gt;0),AND($L20&lt;&gt;Parameter!$F$6,$M20=0),AND($L20=Parameter!$F$5,OR($J20&lt;=0,$M20&lt;=0)),AND($L20=Parameter!$F$4,$J20&gt;0)),"Status/Zahlung prüfen",IF(AND($J20&gt;0,$K20=""),"Zahlungsdatum ergänzen",IF(AND($J20=0,$K20&lt;&gt;""),"Zahlungseingang prüfen",IF(AND($M20&gt;0,$H20&lt;Parameter!$B$4),"Überfällig – manuell prüfen",IF(AND($M20&gt;0,$H20&gt;=Parameter!$B$4,$H20&lt;=Parameter!$B$4+Parameter!$B$5),"Bald fällig – manuell prüfen",""))))))))</f>
        <v/>
      </c>
    </row>
    <row r="21" ht="22" customHeight="1">
      <c r="A21" s="16" t="n"/>
      <c r="B21" s="16" t="n"/>
      <c r="C21" s="16" t="n"/>
      <c r="D21" s="16" t="n"/>
      <c r="E21" s="17" t="n"/>
      <c r="F21" s="17" t="n"/>
      <c r="G21" s="17" t="n"/>
      <c r="H21" s="17" t="n"/>
      <c r="I21" s="18" t="n"/>
      <c r="J21" s="18" t="n"/>
      <c r="K21" s="17" t="n"/>
      <c r="L21" s="19" t="n"/>
      <c r="M21" s="10">
        <f>IF(OR($A21="",$I21=""),"",IFERROR(IF($L21=Parameter!$F$7,0,MAX($I21-IF($J21="",0,$J21),0)),""))</f>
        <v/>
      </c>
      <c r="N21" s="21">
        <f>IF($A21="","",IF(OR($B21="",$C21="",$D21="",$E21="",$F21="",$G21="",$H21="",$I21="",$L21=""),"Pflichtangaben prüfen",IF($L21=Parameter!$F$7,IF(OR($J21&gt;0,$K21&lt;&gt;""),"Storno mit Zahlung prüfen",""),IF(OR($J21&gt;$I21,AND($L21=Parameter!$F$6,$M21&gt;0),AND($L21&lt;&gt;Parameter!$F$6,$M21=0),AND($L21=Parameter!$F$5,OR($J21&lt;=0,$M21&lt;=0)),AND($L21=Parameter!$F$4,$J21&gt;0)),"Status/Zahlung prüfen",IF(AND($J21&gt;0,$K21=""),"Zahlungsdatum ergänzen",IF(AND($J21=0,$K21&lt;&gt;""),"Zahlungseingang prüfen",IF(AND($M21&gt;0,$H21&lt;Parameter!$B$4),"Überfällig – manuell prüfen",IF(AND($M21&gt;0,$H21&gt;=Parameter!$B$4,$H21&lt;=Parameter!$B$4+Parameter!$B$5),"Bald fällig – manuell prüfen",""))))))))</f>
        <v/>
      </c>
    </row>
    <row r="22" ht="22" customHeight="1">
      <c r="A22" s="16" t="n"/>
      <c r="B22" s="16" t="n"/>
      <c r="C22" s="16" t="n"/>
      <c r="D22" s="16" t="n"/>
      <c r="E22" s="17" t="n"/>
      <c r="F22" s="17" t="n"/>
      <c r="G22" s="17" t="n"/>
      <c r="H22" s="17" t="n"/>
      <c r="I22" s="18" t="n"/>
      <c r="J22" s="18" t="n"/>
      <c r="K22" s="17" t="n"/>
      <c r="L22" s="19" t="n"/>
      <c r="M22" s="6">
        <f>IF(OR($A22="",$I22=""),"",IFERROR(IF($L22=Parameter!$F$7,0,MAX($I22-IF($J22="",0,$J22),0)),""))</f>
        <v/>
      </c>
      <c r="N22" s="20">
        <f>IF($A22="","",IF(OR($B22="",$C22="",$D22="",$E22="",$F22="",$G22="",$H22="",$I22="",$L22=""),"Pflichtangaben prüfen",IF($L22=Parameter!$F$7,IF(OR($J22&gt;0,$K22&lt;&gt;""),"Storno mit Zahlung prüfen",""),IF(OR($J22&gt;$I22,AND($L22=Parameter!$F$6,$M22&gt;0),AND($L22&lt;&gt;Parameter!$F$6,$M22=0),AND($L22=Parameter!$F$5,OR($J22&lt;=0,$M22&lt;=0)),AND($L22=Parameter!$F$4,$J22&gt;0)),"Status/Zahlung prüfen",IF(AND($J22&gt;0,$K22=""),"Zahlungsdatum ergänzen",IF(AND($J22=0,$K22&lt;&gt;""),"Zahlungseingang prüfen",IF(AND($M22&gt;0,$H22&lt;Parameter!$B$4),"Überfällig – manuell prüfen",IF(AND($M22&gt;0,$H22&gt;=Parameter!$B$4,$H22&lt;=Parameter!$B$4+Parameter!$B$5),"Bald fällig – manuell prüfen",""))))))))</f>
        <v/>
      </c>
    </row>
    <row r="23" ht="22" customHeight="1">
      <c r="A23" s="16" t="n"/>
      <c r="B23" s="16" t="n"/>
      <c r="C23" s="16" t="n"/>
      <c r="D23" s="16" t="n"/>
      <c r="E23" s="17" t="n"/>
      <c r="F23" s="17" t="n"/>
      <c r="G23" s="17" t="n"/>
      <c r="H23" s="17" t="n"/>
      <c r="I23" s="18" t="n"/>
      <c r="J23" s="18" t="n"/>
      <c r="K23" s="17" t="n"/>
      <c r="L23" s="19" t="n"/>
      <c r="M23" s="10">
        <f>IF(OR($A23="",$I23=""),"",IFERROR(IF($L23=Parameter!$F$7,0,MAX($I23-IF($J23="",0,$J23),0)),""))</f>
        <v/>
      </c>
      <c r="N23" s="21">
        <f>IF($A23="","",IF(OR($B23="",$C23="",$D23="",$E23="",$F23="",$G23="",$H23="",$I23="",$L23=""),"Pflichtangaben prüfen",IF($L23=Parameter!$F$7,IF(OR($J23&gt;0,$K23&lt;&gt;""),"Storno mit Zahlung prüfen",""),IF(OR($J23&gt;$I23,AND($L23=Parameter!$F$6,$M23&gt;0),AND($L23&lt;&gt;Parameter!$F$6,$M23=0),AND($L23=Parameter!$F$5,OR($J23&lt;=0,$M23&lt;=0)),AND($L23=Parameter!$F$4,$J23&gt;0)),"Status/Zahlung prüfen",IF(AND($J23&gt;0,$K23=""),"Zahlungsdatum ergänzen",IF(AND($J23=0,$K23&lt;&gt;""),"Zahlungseingang prüfen",IF(AND($M23&gt;0,$H23&lt;Parameter!$B$4),"Überfällig – manuell prüfen",IF(AND($M23&gt;0,$H23&gt;=Parameter!$B$4,$H23&lt;=Parameter!$B$4+Parameter!$B$5),"Bald fällig – manuell prüfen",""))))))))</f>
        <v/>
      </c>
    </row>
    <row r="24" ht="22" customHeight="1">
      <c r="A24" s="16" t="n"/>
      <c r="B24" s="16" t="n"/>
      <c r="C24" s="16" t="n"/>
      <c r="D24" s="16" t="n"/>
      <c r="E24" s="17" t="n"/>
      <c r="F24" s="17" t="n"/>
      <c r="G24" s="17" t="n"/>
      <c r="H24" s="17" t="n"/>
      <c r="I24" s="18" t="n"/>
      <c r="J24" s="18" t="n"/>
      <c r="K24" s="17" t="n"/>
      <c r="L24" s="19" t="n"/>
      <c r="M24" s="6">
        <f>IF(OR($A24="",$I24=""),"",IFERROR(IF($L24=Parameter!$F$7,0,MAX($I24-IF($J24="",0,$J24),0)),""))</f>
        <v/>
      </c>
      <c r="N24" s="20">
        <f>IF($A24="","",IF(OR($B24="",$C24="",$D24="",$E24="",$F24="",$G24="",$H24="",$I24="",$L24=""),"Pflichtangaben prüfen",IF($L24=Parameter!$F$7,IF(OR($J24&gt;0,$K24&lt;&gt;""),"Storno mit Zahlung prüfen",""),IF(OR($J24&gt;$I24,AND($L24=Parameter!$F$6,$M24&gt;0),AND($L24&lt;&gt;Parameter!$F$6,$M24=0),AND($L24=Parameter!$F$5,OR($J24&lt;=0,$M24&lt;=0)),AND($L24=Parameter!$F$4,$J24&gt;0)),"Status/Zahlung prüfen",IF(AND($J24&gt;0,$K24=""),"Zahlungsdatum ergänzen",IF(AND($J24=0,$K24&lt;&gt;""),"Zahlungseingang prüfen",IF(AND($M24&gt;0,$H24&lt;Parameter!$B$4),"Überfällig – manuell prüfen",IF(AND($M24&gt;0,$H24&gt;=Parameter!$B$4,$H24&lt;=Parameter!$B$4+Parameter!$B$5),"Bald fällig – manuell prüfen",""))))))))</f>
        <v/>
      </c>
    </row>
    <row r="25" ht="22" customHeight="1">
      <c r="A25" s="16" t="n"/>
      <c r="B25" s="16" t="n"/>
      <c r="C25" s="16" t="n"/>
      <c r="D25" s="16" t="n"/>
      <c r="E25" s="17" t="n"/>
      <c r="F25" s="17" t="n"/>
      <c r="G25" s="17" t="n"/>
      <c r="H25" s="17" t="n"/>
      <c r="I25" s="18" t="n"/>
      <c r="J25" s="18" t="n"/>
      <c r="K25" s="17" t="n"/>
      <c r="L25" s="19" t="n"/>
      <c r="M25" s="10">
        <f>IF(OR($A25="",$I25=""),"",IFERROR(IF($L25=Parameter!$F$7,0,MAX($I25-IF($J25="",0,$J25),0)),""))</f>
        <v/>
      </c>
      <c r="N25" s="21">
        <f>IF($A25="","",IF(OR($B25="",$C25="",$D25="",$E25="",$F25="",$G25="",$H25="",$I25="",$L25=""),"Pflichtangaben prüfen",IF($L25=Parameter!$F$7,IF(OR($J25&gt;0,$K25&lt;&gt;""),"Storno mit Zahlung prüfen",""),IF(OR($J25&gt;$I25,AND($L25=Parameter!$F$6,$M25&gt;0),AND($L25&lt;&gt;Parameter!$F$6,$M25=0),AND($L25=Parameter!$F$5,OR($J25&lt;=0,$M25&lt;=0)),AND($L25=Parameter!$F$4,$J25&gt;0)),"Status/Zahlung prüfen",IF(AND($J25&gt;0,$K25=""),"Zahlungsdatum ergänzen",IF(AND($J25=0,$K25&lt;&gt;""),"Zahlungseingang prüfen",IF(AND($M25&gt;0,$H25&lt;Parameter!$B$4),"Überfällig – manuell prüfen",IF(AND($M25&gt;0,$H25&gt;=Parameter!$B$4,$H25&lt;=Parameter!$B$4+Parameter!$B$5),"Bald fällig – manuell prüfen",""))))))))</f>
        <v/>
      </c>
    </row>
    <row r="26" ht="22" customHeight="1">
      <c r="A26" s="16" t="n"/>
      <c r="B26" s="16" t="n"/>
      <c r="C26" s="16" t="n"/>
      <c r="D26" s="16" t="n"/>
      <c r="E26" s="17" t="n"/>
      <c r="F26" s="17" t="n"/>
      <c r="G26" s="17" t="n"/>
      <c r="H26" s="17" t="n"/>
      <c r="I26" s="18" t="n"/>
      <c r="J26" s="18" t="n"/>
      <c r="K26" s="17" t="n"/>
      <c r="L26" s="19" t="n"/>
      <c r="M26" s="6">
        <f>IF(OR($A26="",$I26=""),"",IFERROR(IF($L26=Parameter!$F$7,0,MAX($I26-IF($J26="",0,$J26),0)),""))</f>
        <v/>
      </c>
      <c r="N26" s="20">
        <f>IF($A26="","",IF(OR($B26="",$C26="",$D26="",$E26="",$F26="",$G26="",$H26="",$I26="",$L26=""),"Pflichtangaben prüfen",IF($L26=Parameter!$F$7,IF(OR($J26&gt;0,$K26&lt;&gt;""),"Storno mit Zahlung prüfen",""),IF(OR($J26&gt;$I26,AND($L26=Parameter!$F$6,$M26&gt;0),AND($L26&lt;&gt;Parameter!$F$6,$M26=0),AND($L26=Parameter!$F$5,OR($J26&lt;=0,$M26&lt;=0)),AND($L26=Parameter!$F$4,$J26&gt;0)),"Status/Zahlung prüfen",IF(AND($J26&gt;0,$K26=""),"Zahlungsdatum ergänzen",IF(AND($J26=0,$K26&lt;&gt;""),"Zahlungseingang prüfen",IF(AND($M26&gt;0,$H26&lt;Parameter!$B$4),"Überfällig – manuell prüfen",IF(AND($M26&gt;0,$H26&gt;=Parameter!$B$4,$H26&lt;=Parameter!$B$4+Parameter!$B$5),"Bald fällig – manuell prüfen",""))))))))</f>
        <v/>
      </c>
    </row>
    <row r="27" ht="22" customHeight="1">
      <c r="A27" s="16" t="n"/>
      <c r="B27" s="16" t="n"/>
      <c r="C27" s="16" t="n"/>
      <c r="D27" s="16" t="n"/>
      <c r="E27" s="17" t="n"/>
      <c r="F27" s="17" t="n"/>
      <c r="G27" s="17" t="n"/>
      <c r="H27" s="17" t="n"/>
      <c r="I27" s="18" t="n"/>
      <c r="J27" s="18" t="n"/>
      <c r="K27" s="17" t="n"/>
      <c r="L27" s="19" t="n"/>
      <c r="M27" s="10">
        <f>IF(OR($A27="",$I27=""),"",IFERROR(IF($L27=Parameter!$F$7,0,MAX($I27-IF($J27="",0,$J27),0)),""))</f>
        <v/>
      </c>
      <c r="N27" s="21">
        <f>IF($A27="","",IF(OR($B27="",$C27="",$D27="",$E27="",$F27="",$G27="",$H27="",$I27="",$L27=""),"Pflichtangaben prüfen",IF($L27=Parameter!$F$7,IF(OR($J27&gt;0,$K27&lt;&gt;""),"Storno mit Zahlung prüfen",""),IF(OR($J27&gt;$I27,AND($L27=Parameter!$F$6,$M27&gt;0),AND($L27&lt;&gt;Parameter!$F$6,$M27=0),AND($L27=Parameter!$F$5,OR($J27&lt;=0,$M27&lt;=0)),AND($L27=Parameter!$F$4,$J27&gt;0)),"Status/Zahlung prüfen",IF(AND($J27&gt;0,$K27=""),"Zahlungsdatum ergänzen",IF(AND($J27=0,$K27&lt;&gt;""),"Zahlungseingang prüfen",IF(AND($M27&gt;0,$H27&lt;Parameter!$B$4),"Überfällig – manuell prüfen",IF(AND($M27&gt;0,$H27&gt;=Parameter!$B$4,$H27&lt;=Parameter!$B$4+Parameter!$B$5),"Bald fällig – manuell prüfen",""))))))))</f>
        <v/>
      </c>
    </row>
    <row r="28" ht="22" customHeight="1">
      <c r="A28" s="16" t="n"/>
      <c r="B28" s="16" t="n"/>
      <c r="C28" s="16" t="n"/>
      <c r="D28" s="16" t="n"/>
      <c r="E28" s="17" t="n"/>
      <c r="F28" s="17" t="n"/>
      <c r="G28" s="17" t="n"/>
      <c r="H28" s="17" t="n"/>
      <c r="I28" s="18" t="n"/>
      <c r="J28" s="18" t="n"/>
      <c r="K28" s="17" t="n"/>
      <c r="L28" s="19" t="n"/>
      <c r="M28" s="6">
        <f>IF(OR($A28="",$I28=""),"",IFERROR(IF($L28=Parameter!$F$7,0,MAX($I28-IF($J28="",0,$J28),0)),""))</f>
        <v/>
      </c>
      <c r="N28" s="20">
        <f>IF($A28="","",IF(OR($B28="",$C28="",$D28="",$E28="",$F28="",$G28="",$H28="",$I28="",$L28=""),"Pflichtangaben prüfen",IF($L28=Parameter!$F$7,IF(OR($J28&gt;0,$K28&lt;&gt;""),"Storno mit Zahlung prüfen",""),IF(OR($J28&gt;$I28,AND($L28=Parameter!$F$6,$M28&gt;0),AND($L28&lt;&gt;Parameter!$F$6,$M28=0),AND($L28=Parameter!$F$5,OR($J28&lt;=0,$M28&lt;=0)),AND($L28=Parameter!$F$4,$J28&gt;0)),"Status/Zahlung prüfen",IF(AND($J28&gt;0,$K28=""),"Zahlungsdatum ergänzen",IF(AND($J28=0,$K28&lt;&gt;""),"Zahlungseingang prüfen",IF(AND($M28&gt;0,$H28&lt;Parameter!$B$4),"Überfällig – manuell prüfen",IF(AND($M28&gt;0,$H28&gt;=Parameter!$B$4,$H28&lt;=Parameter!$B$4+Parameter!$B$5),"Bald fällig – manuell prüfen",""))))))))</f>
        <v/>
      </c>
    </row>
    <row r="29" ht="22" customHeight="1">
      <c r="A29" s="16" t="n"/>
      <c r="B29" s="16" t="n"/>
      <c r="C29" s="16" t="n"/>
      <c r="D29" s="16" t="n"/>
      <c r="E29" s="17" t="n"/>
      <c r="F29" s="17" t="n"/>
      <c r="G29" s="17" t="n"/>
      <c r="H29" s="17" t="n"/>
      <c r="I29" s="18" t="n"/>
      <c r="J29" s="18" t="n"/>
      <c r="K29" s="17" t="n"/>
      <c r="L29" s="19" t="n"/>
      <c r="M29" s="10">
        <f>IF(OR($A29="",$I29=""),"",IFERROR(IF($L29=Parameter!$F$7,0,MAX($I29-IF($J29="",0,$J29),0)),""))</f>
        <v/>
      </c>
      <c r="N29" s="21">
        <f>IF($A29="","",IF(OR($B29="",$C29="",$D29="",$E29="",$F29="",$G29="",$H29="",$I29="",$L29=""),"Pflichtangaben prüfen",IF($L29=Parameter!$F$7,IF(OR($J29&gt;0,$K29&lt;&gt;""),"Storno mit Zahlung prüfen",""),IF(OR($J29&gt;$I29,AND($L29=Parameter!$F$6,$M29&gt;0),AND($L29&lt;&gt;Parameter!$F$6,$M29=0),AND($L29=Parameter!$F$5,OR($J29&lt;=0,$M29&lt;=0)),AND($L29=Parameter!$F$4,$J29&gt;0)),"Status/Zahlung prüfen",IF(AND($J29&gt;0,$K29=""),"Zahlungsdatum ergänzen",IF(AND($J29=0,$K29&lt;&gt;""),"Zahlungseingang prüfen",IF(AND($M29&gt;0,$H29&lt;Parameter!$B$4),"Überfällig – manuell prüfen",IF(AND($M29&gt;0,$H29&gt;=Parameter!$B$4,$H29&lt;=Parameter!$B$4+Parameter!$B$5),"Bald fällig – manuell prüfen",""))))))))</f>
        <v/>
      </c>
    </row>
    <row r="30" ht="22" customHeight="1">
      <c r="A30" s="16" t="n"/>
      <c r="B30" s="16" t="n"/>
      <c r="C30" s="16" t="n"/>
      <c r="D30" s="16" t="n"/>
      <c r="E30" s="17" t="n"/>
      <c r="F30" s="17" t="n"/>
      <c r="G30" s="17" t="n"/>
      <c r="H30" s="17" t="n"/>
      <c r="I30" s="18" t="n"/>
      <c r="J30" s="18" t="n"/>
      <c r="K30" s="17" t="n"/>
      <c r="L30" s="19" t="n"/>
      <c r="M30" s="6">
        <f>IF(OR($A30="",$I30=""),"",IFERROR(IF($L30=Parameter!$F$7,0,MAX($I30-IF($J30="",0,$J30),0)),""))</f>
        <v/>
      </c>
      <c r="N30" s="20">
        <f>IF($A30="","",IF(OR($B30="",$C30="",$D30="",$E30="",$F30="",$G30="",$H30="",$I30="",$L30=""),"Pflichtangaben prüfen",IF($L30=Parameter!$F$7,IF(OR($J30&gt;0,$K30&lt;&gt;""),"Storno mit Zahlung prüfen",""),IF(OR($J30&gt;$I30,AND($L30=Parameter!$F$6,$M30&gt;0),AND($L30&lt;&gt;Parameter!$F$6,$M30=0),AND($L30=Parameter!$F$5,OR($J30&lt;=0,$M30&lt;=0)),AND($L30=Parameter!$F$4,$J30&gt;0)),"Status/Zahlung prüfen",IF(AND($J30&gt;0,$K30=""),"Zahlungsdatum ergänzen",IF(AND($J30=0,$K30&lt;&gt;""),"Zahlungseingang prüfen",IF(AND($M30&gt;0,$H30&lt;Parameter!$B$4),"Überfällig – manuell prüfen",IF(AND($M30&gt;0,$H30&gt;=Parameter!$B$4,$H30&lt;=Parameter!$B$4+Parameter!$B$5),"Bald fällig – manuell prüfen",""))))))))</f>
        <v/>
      </c>
    </row>
    <row r="31" ht="22" customHeight="1">
      <c r="A31" s="16" t="n"/>
      <c r="B31" s="16" t="n"/>
      <c r="C31" s="16" t="n"/>
      <c r="D31" s="16" t="n"/>
      <c r="E31" s="17" t="n"/>
      <c r="F31" s="17" t="n"/>
      <c r="G31" s="17" t="n"/>
      <c r="H31" s="17" t="n"/>
      <c r="I31" s="18" t="n"/>
      <c r="J31" s="18" t="n"/>
      <c r="K31" s="17" t="n"/>
      <c r="L31" s="19" t="n"/>
      <c r="M31" s="10">
        <f>IF(OR($A31="",$I31=""),"",IFERROR(IF($L31=Parameter!$F$7,0,MAX($I31-IF($J31="",0,$J31),0)),""))</f>
        <v/>
      </c>
      <c r="N31" s="21">
        <f>IF($A31="","",IF(OR($B31="",$C31="",$D31="",$E31="",$F31="",$G31="",$H31="",$I31="",$L31=""),"Pflichtangaben prüfen",IF($L31=Parameter!$F$7,IF(OR($J31&gt;0,$K31&lt;&gt;""),"Storno mit Zahlung prüfen",""),IF(OR($J31&gt;$I31,AND($L31=Parameter!$F$6,$M31&gt;0),AND($L31&lt;&gt;Parameter!$F$6,$M31=0),AND($L31=Parameter!$F$5,OR($J31&lt;=0,$M31&lt;=0)),AND($L31=Parameter!$F$4,$J31&gt;0)),"Status/Zahlung prüfen",IF(AND($J31&gt;0,$K31=""),"Zahlungsdatum ergänzen",IF(AND($J31=0,$K31&lt;&gt;""),"Zahlungseingang prüfen",IF(AND($M31&gt;0,$H31&lt;Parameter!$B$4),"Überfällig – manuell prüfen",IF(AND($M31&gt;0,$H31&gt;=Parameter!$B$4,$H31&lt;=Parameter!$B$4+Parameter!$B$5),"Bald fällig – manuell prüfen",""))))))))</f>
        <v/>
      </c>
    </row>
    <row r="32" ht="22" customHeight="1">
      <c r="A32" s="16" t="n"/>
      <c r="B32" s="16" t="n"/>
      <c r="C32" s="16" t="n"/>
      <c r="D32" s="16" t="n"/>
      <c r="E32" s="17" t="n"/>
      <c r="F32" s="17" t="n"/>
      <c r="G32" s="17" t="n"/>
      <c r="H32" s="17" t="n"/>
      <c r="I32" s="18" t="n"/>
      <c r="J32" s="18" t="n"/>
      <c r="K32" s="17" t="n"/>
      <c r="L32" s="19" t="n"/>
      <c r="M32" s="6">
        <f>IF(OR($A32="",$I32=""),"",IFERROR(IF($L32=Parameter!$F$7,0,MAX($I32-IF($J32="",0,$J32),0)),""))</f>
        <v/>
      </c>
      <c r="N32" s="20">
        <f>IF($A32="","",IF(OR($B32="",$C32="",$D32="",$E32="",$F32="",$G32="",$H32="",$I32="",$L32=""),"Pflichtangaben prüfen",IF($L32=Parameter!$F$7,IF(OR($J32&gt;0,$K32&lt;&gt;""),"Storno mit Zahlung prüfen",""),IF(OR($J32&gt;$I32,AND($L32=Parameter!$F$6,$M32&gt;0),AND($L32&lt;&gt;Parameter!$F$6,$M32=0),AND($L32=Parameter!$F$5,OR($J32&lt;=0,$M32&lt;=0)),AND($L32=Parameter!$F$4,$J32&gt;0)),"Status/Zahlung prüfen",IF(AND($J32&gt;0,$K32=""),"Zahlungsdatum ergänzen",IF(AND($J32=0,$K32&lt;&gt;""),"Zahlungseingang prüfen",IF(AND($M32&gt;0,$H32&lt;Parameter!$B$4),"Überfällig – manuell prüfen",IF(AND($M32&gt;0,$H32&gt;=Parameter!$B$4,$H32&lt;=Parameter!$B$4+Parameter!$B$5),"Bald fällig – manuell prüfen",""))))))))</f>
        <v/>
      </c>
    </row>
    <row r="33" ht="22" customHeight="1">
      <c r="A33" s="16" t="n"/>
      <c r="B33" s="16" t="n"/>
      <c r="C33" s="16" t="n"/>
      <c r="D33" s="16" t="n"/>
      <c r="E33" s="17" t="n"/>
      <c r="F33" s="17" t="n"/>
      <c r="G33" s="17" t="n"/>
      <c r="H33" s="17" t="n"/>
      <c r="I33" s="18" t="n"/>
      <c r="J33" s="18" t="n"/>
      <c r="K33" s="17" t="n"/>
      <c r="L33" s="19" t="n"/>
      <c r="M33" s="10">
        <f>IF(OR($A33="",$I33=""),"",IFERROR(IF($L33=Parameter!$F$7,0,MAX($I33-IF($J33="",0,$J33),0)),""))</f>
        <v/>
      </c>
      <c r="N33" s="21">
        <f>IF($A33="","",IF(OR($B33="",$C33="",$D33="",$E33="",$F33="",$G33="",$H33="",$I33="",$L33=""),"Pflichtangaben prüfen",IF($L33=Parameter!$F$7,IF(OR($J33&gt;0,$K33&lt;&gt;""),"Storno mit Zahlung prüfen",""),IF(OR($J33&gt;$I33,AND($L33=Parameter!$F$6,$M33&gt;0),AND($L33&lt;&gt;Parameter!$F$6,$M33=0),AND($L33=Parameter!$F$5,OR($J33&lt;=0,$M33&lt;=0)),AND($L33=Parameter!$F$4,$J33&gt;0)),"Status/Zahlung prüfen",IF(AND($J33&gt;0,$K33=""),"Zahlungsdatum ergänzen",IF(AND($J33=0,$K33&lt;&gt;""),"Zahlungseingang prüfen",IF(AND($M33&gt;0,$H33&lt;Parameter!$B$4),"Überfällig – manuell prüfen",IF(AND($M33&gt;0,$H33&gt;=Parameter!$B$4,$H33&lt;=Parameter!$B$4+Parameter!$B$5),"Bald fällig – manuell prüfen",""))))))))</f>
        <v/>
      </c>
    </row>
    <row r="34" ht="22" customHeight="1">
      <c r="A34" s="16" t="n"/>
      <c r="B34" s="16" t="n"/>
      <c r="C34" s="16" t="n"/>
      <c r="D34" s="16" t="n"/>
      <c r="E34" s="17" t="n"/>
      <c r="F34" s="17" t="n"/>
      <c r="G34" s="17" t="n"/>
      <c r="H34" s="17" t="n"/>
      <c r="I34" s="18" t="n"/>
      <c r="J34" s="18" t="n"/>
      <c r="K34" s="17" t="n"/>
      <c r="L34" s="19" t="n"/>
      <c r="M34" s="6">
        <f>IF(OR($A34="",$I34=""),"",IFERROR(IF($L34=Parameter!$F$7,0,MAX($I34-IF($J34="",0,$J34),0)),""))</f>
        <v/>
      </c>
      <c r="N34" s="20">
        <f>IF($A34="","",IF(OR($B34="",$C34="",$D34="",$E34="",$F34="",$G34="",$H34="",$I34="",$L34=""),"Pflichtangaben prüfen",IF($L34=Parameter!$F$7,IF(OR($J34&gt;0,$K34&lt;&gt;""),"Storno mit Zahlung prüfen",""),IF(OR($J34&gt;$I34,AND($L34=Parameter!$F$6,$M34&gt;0),AND($L34&lt;&gt;Parameter!$F$6,$M34=0),AND($L34=Parameter!$F$5,OR($J34&lt;=0,$M34&lt;=0)),AND($L34=Parameter!$F$4,$J34&gt;0)),"Status/Zahlung prüfen",IF(AND($J34&gt;0,$K34=""),"Zahlungsdatum ergänzen",IF(AND($J34=0,$K34&lt;&gt;""),"Zahlungseingang prüfen",IF(AND($M34&gt;0,$H34&lt;Parameter!$B$4),"Überfällig – manuell prüfen",IF(AND($M34&gt;0,$H34&gt;=Parameter!$B$4,$H34&lt;=Parameter!$B$4+Parameter!$B$5),"Bald fällig – manuell prüfen",""))))))))</f>
        <v/>
      </c>
    </row>
    <row r="35" ht="22" customHeight="1">
      <c r="A35" s="16" t="n"/>
      <c r="B35" s="16" t="n"/>
      <c r="C35" s="16" t="n"/>
      <c r="D35" s="16" t="n"/>
      <c r="E35" s="17" t="n"/>
      <c r="F35" s="17" t="n"/>
      <c r="G35" s="17" t="n"/>
      <c r="H35" s="17" t="n"/>
      <c r="I35" s="18" t="n"/>
      <c r="J35" s="18" t="n"/>
      <c r="K35" s="17" t="n"/>
      <c r="L35" s="19" t="n"/>
      <c r="M35" s="10">
        <f>IF(OR($A35="",$I35=""),"",IFERROR(IF($L35=Parameter!$F$7,0,MAX($I35-IF($J35="",0,$J35),0)),""))</f>
        <v/>
      </c>
      <c r="N35" s="21">
        <f>IF($A35="","",IF(OR($B35="",$C35="",$D35="",$E35="",$F35="",$G35="",$H35="",$I35="",$L35=""),"Pflichtangaben prüfen",IF($L35=Parameter!$F$7,IF(OR($J35&gt;0,$K35&lt;&gt;""),"Storno mit Zahlung prüfen",""),IF(OR($J35&gt;$I35,AND($L35=Parameter!$F$6,$M35&gt;0),AND($L35&lt;&gt;Parameter!$F$6,$M35=0),AND($L35=Parameter!$F$5,OR($J35&lt;=0,$M35&lt;=0)),AND($L35=Parameter!$F$4,$J35&gt;0)),"Status/Zahlung prüfen",IF(AND($J35&gt;0,$K35=""),"Zahlungsdatum ergänzen",IF(AND($J35=0,$K35&lt;&gt;""),"Zahlungseingang prüfen",IF(AND($M35&gt;0,$H35&lt;Parameter!$B$4),"Überfällig – manuell prüfen",IF(AND($M35&gt;0,$H35&gt;=Parameter!$B$4,$H35&lt;=Parameter!$B$4+Parameter!$B$5),"Bald fällig – manuell prüfen",""))))))))</f>
        <v/>
      </c>
    </row>
    <row r="36" ht="22" customHeight="1">
      <c r="A36" s="16" t="n"/>
      <c r="B36" s="16" t="n"/>
      <c r="C36" s="16" t="n"/>
      <c r="D36" s="16" t="n"/>
      <c r="E36" s="17" t="n"/>
      <c r="F36" s="17" t="n"/>
      <c r="G36" s="17" t="n"/>
      <c r="H36" s="17" t="n"/>
      <c r="I36" s="18" t="n"/>
      <c r="J36" s="18" t="n"/>
      <c r="K36" s="17" t="n"/>
      <c r="L36" s="19" t="n"/>
      <c r="M36" s="6">
        <f>IF(OR($A36="",$I36=""),"",IFERROR(IF($L36=Parameter!$F$7,0,MAX($I36-IF($J36="",0,$J36),0)),""))</f>
        <v/>
      </c>
      <c r="N36" s="20">
        <f>IF($A36="","",IF(OR($B36="",$C36="",$D36="",$E36="",$F36="",$G36="",$H36="",$I36="",$L36=""),"Pflichtangaben prüfen",IF($L36=Parameter!$F$7,IF(OR($J36&gt;0,$K36&lt;&gt;""),"Storno mit Zahlung prüfen",""),IF(OR($J36&gt;$I36,AND($L36=Parameter!$F$6,$M36&gt;0),AND($L36&lt;&gt;Parameter!$F$6,$M36=0),AND($L36=Parameter!$F$5,OR($J36&lt;=0,$M36&lt;=0)),AND($L36=Parameter!$F$4,$J36&gt;0)),"Status/Zahlung prüfen",IF(AND($J36&gt;0,$K36=""),"Zahlungsdatum ergänzen",IF(AND($J36=0,$K36&lt;&gt;""),"Zahlungseingang prüfen",IF(AND($M36&gt;0,$H36&lt;Parameter!$B$4),"Überfällig – manuell prüfen",IF(AND($M36&gt;0,$H36&gt;=Parameter!$B$4,$H36&lt;=Parameter!$B$4+Parameter!$B$5),"Bald fällig – manuell prüfen",""))))))))</f>
        <v/>
      </c>
    </row>
    <row r="37" ht="22" customHeight="1">
      <c r="A37" s="16" t="n"/>
      <c r="B37" s="16" t="n"/>
      <c r="C37" s="16" t="n"/>
      <c r="D37" s="16" t="n"/>
      <c r="E37" s="17" t="n"/>
      <c r="F37" s="17" t="n"/>
      <c r="G37" s="17" t="n"/>
      <c r="H37" s="17" t="n"/>
      <c r="I37" s="18" t="n"/>
      <c r="J37" s="18" t="n"/>
      <c r="K37" s="17" t="n"/>
      <c r="L37" s="19" t="n"/>
      <c r="M37" s="10">
        <f>IF(OR($A37="",$I37=""),"",IFERROR(IF($L37=Parameter!$F$7,0,MAX($I37-IF($J37="",0,$J37),0)),""))</f>
        <v/>
      </c>
      <c r="N37" s="21">
        <f>IF($A37="","",IF(OR($B37="",$C37="",$D37="",$E37="",$F37="",$G37="",$H37="",$I37="",$L37=""),"Pflichtangaben prüfen",IF($L37=Parameter!$F$7,IF(OR($J37&gt;0,$K37&lt;&gt;""),"Storno mit Zahlung prüfen",""),IF(OR($J37&gt;$I37,AND($L37=Parameter!$F$6,$M37&gt;0),AND($L37&lt;&gt;Parameter!$F$6,$M37=0),AND($L37=Parameter!$F$5,OR($J37&lt;=0,$M37&lt;=0)),AND($L37=Parameter!$F$4,$J37&gt;0)),"Status/Zahlung prüfen",IF(AND($J37&gt;0,$K37=""),"Zahlungsdatum ergänzen",IF(AND($J37=0,$K37&lt;&gt;""),"Zahlungseingang prüfen",IF(AND($M37&gt;0,$H37&lt;Parameter!$B$4),"Überfällig – manuell prüfen",IF(AND($M37&gt;0,$H37&gt;=Parameter!$B$4,$H37&lt;=Parameter!$B$4+Parameter!$B$5),"Bald fällig – manuell prüfen",""))))))))</f>
        <v/>
      </c>
    </row>
    <row r="38" ht="22" customHeight="1">
      <c r="A38" s="16" t="n"/>
      <c r="B38" s="16" t="n"/>
      <c r="C38" s="16" t="n"/>
      <c r="D38" s="16" t="n"/>
      <c r="E38" s="17" t="n"/>
      <c r="F38" s="17" t="n"/>
      <c r="G38" s="17" t="n"/>
      <c r="H38" s="17" t="n"/>
      <c r="I38" s="18" t="n"/>
      <c r="J38" s="18" t="n"/>
      <c r="K38" s="17" t="n"/>
      <c r="L38" s="19" t="n"/>
      <c r="M38" s="6">
        <f>IF(OR($A38="",$I38=""),"",IFERROR(IF($L38=Parameter!$F$7,0,MAX($I38-IF($J38="",0,$J38),0)),""))</f>
        <v/>
      </c>
      <c r="N38" s="20">
        <f>IF($A38="","",IF(OR($B38="",$C38="",$D38="",$E38="",$F38="",$G38="",$H38="",$I38="",$L38=""),"Pflichtangaben prüfen",IF($L38=Parameter!$F$7,IF(OR($J38&gt;0,$K38&lt;&gt;""),"Storno mit Zahlung prüfen",""),IF(OR($J38&gt;$I38,AND($L38=Parameter!$F$6,$M38&gt;0),AND($L38&lt;&gt;Parameter!$F$6,$M38=0),AND($L38=Parameter!$F$5,OR($J38&lt;=0,$M38&lt;=0)),AND($L38=Parameter!$F$4,$J38&gt;0)),"Status/Zahlung prüfen",IF(AND($J38&gt;0,$K38=""),"Zahlungsdatum ergänzen",IF(AND($J38=0,$K38&lt;&gt;""),"Zahlungseingang prüfen",IF(AND($M38&gt;0,$H38&lt;Parameter!$B$4),"Überfällig – manuell prüfen",IF(AND($M38&gt;0,$H38&gt;=Parameter!$B$4,$H38&lt;=Parameter!$B$4+Parameter!$B$5),"Bald fällig – manuell prüfen",""))))))))</f>
        <v/>
      </c>
    </row>
    <row r="39" ht="22" customHeight="1">
      <c r="A39" s="16" t="n"/>
      <c r="B39" s="16" t="n"/>
      <c r="C39" s="16" t="n"/>
      <c r="D39" s="16" t="n"/>
      <c r="E39" s="17" t="n"/>
      <c r="F39" s="17" t="n"/>
      <c r="G39" s="17" t="n"/>
      <c r="H39" s="17" t="n"/>
      <c r="I39" s="18" t="n"/>
      <c r="J39" s="18" t="n"/>
      <c r="K39" s="17" t="n"/>
      <c r="L39" s="19" t="n"/>
      <c r="M39" s="10">
        <f>IF(OR($A39="",$I39=""),"",IFERROR(IF($L39=Parameter!$F$7,0,MAX($I39-IF($J39="",0,$J39),0)),""))</f>
        <v/>
      </c>
      <c r="N39" s="21">
        <f>IF($A39="","",IF(OR($B39="",$C39="",$D39="",$E39="",$F39="",$G39="",$H39="",$I39="",$L39=""),"Pflichtangaben prüfen",IF($L39=Parameter!$F$7,IF(OR($J39&gt;0,$K39&lt;&gt;""),"Storno mit Zahlung prüfen",""),IF(OR($J39&gt;$I39,AND($L39=Parameter!$F$6,$M39&gt;0),AND($L39&lt;&gt;Parameter!$F$6,$M39=0),AND($L39=Parameter!$F$5,OR($J39&lt;=0,$M39&lt;=0)),AND($L39=Parameter!$F$4,$J39&gt;0)),"Status/Zahlung prüfen",IF(AND($J39&gt;0,$K39=""),"Zahlungsdatum ergänzen",IF(AND($J39=0,$K39&lt;&gt;""),"Zahlungseingang prüfen",IF(AND($M39&gt;0,$H39&lt;Parameter!$B$4),"Überfällig – manuell prüfen",IF(AND($M39&gt;0,$H39&gt;=Parameter!$B$4,$H39&lt;=Parameter!$B$4+Parameter!$B$5),"Bald fällig – manuell prüfen",""))))))))</f>
        <v/>
      </c>
    </row>
    <row r="40" ht="22" customHeight="1">
      <c r="A40" s="16" t="n"/>
      <c r="B40" s="16" t="n"/>
      <c r="C40" s="16" t="n"/>
      <c r="D40" s="16" t="n"/>
      <c r="E40" s="17" t="n"/>
      <c r="F40" s="17" t="n"/>
      <c r="G40" s="17" t="n"/>
      <c r="H40" s="17" t="n"/>
      <c r="I40" s="18" t="n"/>
      <c r="J40" s="18" t="n"/>
      <c r="K40" s="17" t="n"/>
      <c r="L40" s="19" t="n"/>
      <c r="M40" s="6">
        <f>IF(OR($A40="",$I40=""),"",IFERROR(IF($L40=Parameter!$F$7,0,MAX($I40-IF($J40="",0,$J40),0)),""))</f>
        <v/>
      </c>
      <c r="N40" s="20">
        <f>IF($A40="","",IF(OR($B40="",$C40="",$D40="",$E40="",$F40="",$G40="",$H40="",$I40="",$L40=""),"Pflichtangaben prüfen",IF($L40=Parameter!$F$7,IF(OR($J40&gt;0,$K40&lt;&gt;""),"Storno mit Zahlung prüfen",""),IF(OR($J40&gt;$I40,AND($L40=Parameter!$F$6,$M40&gt;0),AND($L40&lt;&gt;Parameter!$F$6,$M40=0),AND($L40=Parameter!$F$5,OR($J40&lt;=0,$M40&lt;=0)),AND($L40=Parameter!$F$4,$J40&gt;0)),"Status/Zahlung prüfen",IF(AND($J40&gt;0,$K40=""),"Zahlungsdatum ergänzen",IF(AND($J40=0,$K40&lt;&gt;""),"Zahlungseingang prüfen",IF(AND($M40&gt;0,$H40&lt;Parameter!$B$4),"Überfällig – manuell prüfen",IF(AND($M40&gt;0,$H40&gt;=Parameter!$B$4,$H40&lt;=Parameter!$B$4+Parameter!$B$5),"Bald fällig – manuell prüfen",""))))))))</f>
        <v/>
      </c>
    </row>
    <row r="41" ht="22" customHeight="1">
      <c r="A41" s="16" t="n"/>
      <c r="B41" s="16" t="n"/>
      <c r="C41" s="16" t="n"/>
      <c r="D41" s="16" t="n"/>
      <c r="E41" s="17" t="n"/>
      <c r="F41" s="17" t="n"/>
      <c r="G41" s="17" t="n"/>
      <c r="H41" s="17" t="n"/>
      <c r="I41" s="18" t="n"/>
      <c r="J41" s="18" t="n"/>
      <c r="K41" s="17" t="n"/>
      <c r="L41" s="19" t="n"/>
      <c r="M41" s="10">
        <f>IF(OR($A41="",$I41=""),"",IFERROR(IF($L41=Parameter!$F$7,0,MAX($I41-IF($J41="",0,$J41),0)),""))</f>
        <v/>
      </c>
      <c r="N41" s="21">
        <f>IF($A41="","",IF(OR($B41="",$C41="",$D41="",$E41="",$F41="",$G41="",$H41="",$I41="",$L41=""),"Pflichtangaben prüfen",IF($L41=Parameter!$F$7,IF(OR($J41&gt;0,$K41&lt;&gt;""),"Storno mit Zahlung prüfen",""),IF(OR($J41&gt;$I41,AND($L41=Parameter!$F$6,$M41&gt;0),AND($L41&lt;&gt;Parameter!$F$6,$M41=0),AND($L41=Parameter!$F$5,OR($J41&lt;=0,$M41&lt;=0)),AND($L41=Parameter!$F$4,$J41&gt;0)),"Status/Zahlung prüfen",IF(AND($J41&gt;0,$K41=""),"Zahlungsdatum ergänzen",IF(AND($J41=0,$K41&lt;&gt;""),"Zahlungseingang prüfen",IF(AND($M41&gt;0,$H41&lt;Parameter!$B$4),"Überfällig – manuell prüfen",IF(AND($M41&gt;0,$H41&gt;=Parameter!$B$4,$H41&lt;=Parameter!$B$4+Parameter!$B$5),"Bald fällig – manuell prüfen",""))))))))</f>
        <v/>
      </c>
    </row>
    <row r="42" ht="22" customHeight="1">
      <c r="A42" s="16" t="n"/>
      <c r="B42" s="16" t="n"/>
      <c r="C42" s="16" t="n"/>
      <c r="D42" s="16" t="n"/>
      <c r="E42" s="17" t="n"/>
      <c r="F42" s="17" t="n"/>
      <c r="G42" s="17" t="n"/>
      <c r="H42" s="17" t="n"/>
      <c r="I42" s="18" t="n"/>
      <c r="J42" s="18" t="n"/>
      <c r="K42" s="17" t="n"/>
      <c r="L42" s="19" t="n"/>
      <c r="M42" s="6">
        <f>IF(OR($A42="",$I42=""),"",IFERROR(IF($L42=Parameter!$F$7,0,MAX($I42-IF($J42="",0,$J42),0)),""))</f>
        <v/>
      </c>
      <c r="N42" s="20">
        <f>IF($A42="","",IF(OR($B42="",$C42="",$D42="",$E42="",$F42="",$G42="",$H42="",$I42="",$L42=""),"Pflichtangaben prüfen",IF($L42=Parameter!$F$7,IF(OR($J42&gt;0,$K42&lt;&gt;""),"Storno mit Zahlung prüfen",""),IF(OR($J42&gt;$I42,AND($L42=Parameter!$F$6,$M42&gt;0),AND($L42&lt;&gt;Parameter!$F$6,$M42=0),AND($L42=Parameter!$F$5,OR($J42&lt;=0,$M42&lt;=0)),AND($L42=Parameter!$F$4,$J42&gt;0)),"Status/Zahlung prüfen",IF(AND($J42&gt;0,$K42=""),"Zahlungsdatum ergänzen",IF(AND($J42=0,$K42&lt;&gt;""),"Zahlungseingang prüfen",IF(AND($M42&gt;0,$H42&lt;Parameter!$B$4),"Überfällig – manuell prüfen",IF(AND($M42&gt;0,$H42&gt;=Parameter!$B$4,$H42&lt;=Parameter!$B$4+Parameter!$B$5),"Bald fällig – manuell prüfen",""))))))))</f>
        <v/>
      </c>
    </row>
    <row r="43" ht="22" customHeight="1">
      <c r="A43" s="16" t="n"/>
      <c r="B43" s="16" t="n"/>
      <c r="C43" s="16" t="n"/>
      <c r="D43" s="16" t="n"/>
      <c r="E43" s="17" t="n"/>
      <c r="F43" s="17" t="n"/>
      <c r="G43" s="17" t="n"/>
      <c r="H43" s="17" t="n"/>
      <c r="I43" s="18" t="n"/>
      <c r="J43" s="18" t="n"/>
      <c r="K43" s="17" t="n"/>
      <c r="L43" s="19" t="n"/>
      <c r="M43" s="10">
        <f>IF(OR($A43="",$I43=""),"",IFERROR(IF($L43=Parameter!$F$7,0,MAX($I43-IF($J43="",0,$J43),0)),""))</f>
        <v/>
      </c>
      <c r="N43" s="21">
        <f>IF($A43="","",IF(OR($B43="",$C43="",$D43="",$E43="",$F43="",$G43="",$H43="",$I43="",$L43=""),"Pflichtangaben prüfen",IF($L43=Parameter!$F$7,IF(OR($J43&gt;0,$K43&lt;&gt;""),"Storno mit Zahlung prüfen",""),IF(OR($J43&gt;$I43,AND($L43=Parameter!$F$6,$M43&gt;0),AND($L43&lt;&gt;Parameter!$F$6,$M43=0),AND($L43=Parameter!$F$5,OR($J43&lt;=0,$M43&lt;=0)),AND($L43=Parameter!$F$4,$J43&gt;0)),"Status/Zahlung prüfen",IF(AND($J43&gt;0,$K43=""),"Zahlungsdatum ergänzen",IF(AND($J43=0,$K43&lt;&gt;""),"Zahlungseingang prüfen",IF(AND($M43&gt;0,$H43&lt;Parameter!$B$4),"Überfällig – manuell prüfen",IF(AND($M43&gt;0,$H43&gt;=Parameter!$B$4,$H43&lt;=Parameter!$B$4+Parameter!$B$5),"Bald fällig – manuell prüfen",""))))))))</f>
        <v/>
      </c>
    </row>
    <row r="44" ht="22" customHeight="1">
      <c r="A44" s="16" t="n"/>
      <c r="B44" s="16" t="n"/>
      <c r="C44" s="16" t="n"/>
      <c r="D44" s="16" t="n"/>
      <c r="E44" s="17" t="n"/>
      <c r="F44" s="17" t="n"/>
      <c r="G44" s="17" t="n"/>
      <c r="H44" s="17" t="n"/>
      <c r="I44" s="18" t="n"/>
      <c r="J44" s="18" t="n"/>
      <c r="K44" s="17" t="n"/>
      <c r="L44" s="19" t="n"/>
      <c r="M44" s="6">
        <f>IF(OR($A44="",$I44=""),"",IFERROR(IF($L44=Parameter!$F$7,0,MAX($I44-IF($J44="",0,$J44),0)),""))</f>
        <v/>
      </c>
      <c r="N44" s="20">
        <f>IF($A44="","",IF(OR($B44="",$C44="",$D44="",$E44="",$F44="",$G44="",$H44="",$I44="",$L44=""),"Pflichtangaben prüfen",IF($L44=Parameter!$F$7,IF(OR($J44&gt;0,$K44&lt;&gt;""),"Storno mit Zahlung prüfen",""),IF(OR($J44&gt;$I44,AND($L44=Parameter!$F$6,$M44&gt;0),AND($L44&lt;&gt;Parameter!$F$6,$M44=0),AND($L44=Parameter!$F$5,OR($J44&lt;=0,$M44&lt;=0)),AND($L44=Parameter!$F$4,$J44&gt;0)),"Status/Zahlung prüfen",IF(AND($J44&gt;0,$K44=""),"Zahlungsdatum ergänzen",IF(AND($J44=0,$K44&lt;&gt;""),"Zahlungseingang prüfen",IF(AND($M44&gt;0,$H44&lt;Parameter!$B$4),"Überfällig – manuell prüfen",IF(AND($M44&gt;0,$H44&gt;=Parameter!$B$4,$H44&lt;=Parameter!$B$4+Parameter!$B$5),"Bald fällig – manuell prüfen",""))))))))</f>
        <v/>
      </c>
    </row>
    <row r="45" ht="22" customHeight="1">
      <c r="A45" s="16" t="n"/>
      <c r="B45" s="16" t="n"/>
      <c r="C45" s="16" t="n"/>
      <c r="D45" s="16" t="n"/>
      <c r="E45" s="17" t="n"/>
      <c r="F45" s="17" t="n"/>
      <c r="G45" s="17" t="n"/>
      <c r="H45" s="17" t="n"/>
      <c r="I45" s="18" t="n"/>
      <c r="J45" s="18" t="n"/>
      <c r="K45" s="17" t="n"/>
      <c r="L45" s="19" t="n"/>
      <c r="M45" s="10">
        <f>IF(OR($A45="",$I45=""),"",IFERROR(IF($L45=Parameter!$F$7,0,MAX($I45-IF($J45="",0,$J45),0)),""))</f>
        <v/>
      </c>
      <c r="N45" s="21">
        <f>IF($A45="","",IF(OR($B45="",$C45="",$D45="",$E45="",$F45="",$G45="",$H45="",$I45="",$L45=""),"Pflichtangaben prüfen",IF($L45=Parameter!$F$7,IF(OR($J45&gt;0,$K45&lt;&gt;""),"Storno mit Zahlung prüfen",""),IF(OR($J45&gt;$I45,AND($L45=Parameter!$F$6,$M45&gt;0),AND($L45&lt;&gt;Parameter!$F$6,$M45=0),AND($L45=Parameter!$F$5,OR($J45&lt;=0,$M45&lt;=0)),AND($L45=Parameter!$F$4,$J45&gt;0)),"Status/Zahlung prüfen",IF(AND($J45&gt;0,$K45=""),"Zahlungsdatum ergänzen",IF(AND($J45=0,$K45&lt;&gt;""),"Zahlungseingang prüfen",IF(AND($M45&gt;0,$H45&lt;Parameter!$B$4),"Überfällig – manuell prüfen",IF(AND($M45&gt;0,$H45&gt;=Parameter!$B$4,$H45&lt;=Parameter!$B$4+Parameter!$B$5),"Bald fällig – manuell prüfen",""))))))))</f>
        <v/>
      </c>
    </row>
    <row r="46" ht="22" customHeight="1">
      <c r="A46" s="16" t="n"/>
      <c r="B46" s="16" t="n"/>
      <c r="C46" s="16" t="n"/>
      <c r="D46" s="16" t="n"/>
      <c r="E46" s="17" t="n"/>
      <c r="F46" s="17" t="n"/>
      <c r="G46" s="17" t="n"/>
      <c r="H46" s="17" t="n"/>
      <c r="I46" s="18" t="n"/>
      <c r="J46" s="18" t="n"/>
      <c r="K46" s="17" t="n"/>
      <c r="L46" s="19" t="n"/>
      <c r="M46" s="6">
        <f>IF(OR($A46="",$I46=""),"",IFERROR(IF($L46=Parameter!$F$7,0,MAX($I46-IF($J46="",0,$J46),0)),""))</f>
        <v/>
      </c>
      <c r="N46" s="20">
        <f>IF($A46="","",IF(OR($B46="",$C46="",$D46="",$E46="",$F46="",$G46="",$H46="",$I46="",$L46=""),"Pflichtangaben prüfen",IF($L46=Parameter!$F$7,IF(OR($J46&gt;0,$K46&lt;&gt;""),"Storno mit Zahlung prüfen",""),IF(OR($J46&gt;$I46,AND($L46=Parameter!$F$6,$M46&gt;0),AND($L46&lt;&gt;Parameter!$F$6,$M46=0),AND($L46=Parameter!$F$5,OR($J46&lt;=0,$M46&lt;=0)),AND($L46=Parameter!$F$4,$J46&gt;0)),"Status/Zahlung prüfen",IF(AND($J46&gt;0,$K46=""),"Zahlungsdatum ergänzen",IF(AND($J46=0,$K46&lt;&gt;""),"Zahlungseingang prüfen",IF(AND($M46&gt;0,$H46&lt;Parameter!$B$4),"Überfällig – manuell prüfen",IF(AND($M46&gt;0,$H46&gt;=Parameter!$B$4,$H46&lt;=Parameter!$B$4+Parameter!$B$5),"Bald fällig – manuell prüfen",""))))))))</f>
        <v/>
      </c>
    </row>
    <row r="47" ht="22" customHeight="1">
      <c r="A47" s="16" t="n"/>
      <c r="B47" s="16" t="n"/>
      <c r="C47" s="16" t="n"/>
      <c r="D47" s="16" t="n"/>
      <c r="E47" s="17" t="n"/>
      <c r="F47" s="17" t="n"/>
      <c r="G47" s="17" t="n"/>
      <c r="H47" s="17" t="n"/>
      <c r="I47" s="18" t="n"/>
      <c r="J47" s="18" t="n"/>
      <c r="K47" s="17" t="n"/>
      <c r="L47" s="19" t="n"/>
      <c r="M47" s="10">
        <f>IF(OR($A47="",$I47=""),"",IFERROR(IF($L47=Parameter!$F$7,0,MAX($I47-IF($J47="",0,$J47),0)),""))</f>
        <v/>
      </c>
      <c r="N47" s="21">
        <f>IF($A47="","",IF(OR($B47="",$C47="",$D47="",$E47="",$F47="",$G47="",$H47="",$I47="",$L47=""),"Pflichtangaben prüfen",IF($L47=Parameter!$F$7,IF(OR($J47&gt;0,$K47&lt;&gt;""),"Storno mit Zahlung prüfen",""),IF(OR($J47&gt;$I47,AND($L47=Parameter!$F$6,$M47&gt;0),AND($L47&lt;&gt;Parameter!$F$6,$M47=0),AND($L47=Parameter!$F$5,OR($J47&lt;=0,$M47&lt;=0)),AND($L47=Parameter!$F$4,$J47&gt;0)),"Status/Zahlung prüfen",IF(AND($J47&gt;0,$K47=""),"Zahlungsdatum ergänzen",IF(AND($J47=0,$K47&lt;&gt;""),"Zahlungseingang prüfen",IF(AND($M47&gt;0,$H47&lt;Parameter!$B$4),"Überfällig – manuell prüfen",IF(AND($M47&gt;0,$H47&gt;=Parameter!$B$4,$H47&lt;=Parameter!$B$4+Parameter!$B$5),"Bald fällig – manuell prüfen",""))))))))</f>
        <v/>
      </c>
    </row>
    <row r="48" ht="22" customHeight="1">
      <c r="A48" s="16" t="n"/>
      <c r="B48" s="16" t="n"/>
      <c r="C48" s="16" t="n"/>
      <c r="D48" s="16" t="n"/>
      <c r="E48" s="17" t="n"/>
      <c r="F48" s="17" t="n"/>
      <c r="G48" s="17" t="n"/>
      <c r="H48" s="17" t="n"/>
      <c r="I48" s="18" t="n"/>
      <c r="J48" s="18" t="n"/>
      <c r="K48" s="17" t="n"/>
      <c r="L48" s="19" t="n"/>
      <c r="M48" s="6">
        <f>IF(OR($A48="",$I48=""),"",IFERROR(IF($L48=Parameter!$F$7,0,MAX($I48-IF($J48="",0,$J48),0)),""))</f>
        <v/>
      </c>
      <c r="N48" s="20">
        <f>IF($A48="","",IF(OR($B48="",$C48="",$D48="",$E48="",$F48="",$G48="",$H48="",$I48="",$L48=""),"Pflichtangaben prüfen",IF($L48=Parameter!$F$7,IF(OR($J48&gt;0,$K48&lt;&gt;""),"Storno mit Zahlung prüfen",""),IF(OR($J48&gt;$I48,AND($L48=Parameter!$F$6,$M48&gt;0),AND($L48&lt;&gt;Parameter!$F$6,$M48=0),AND($L48=Parameter!$F$5,OR($J48&lt;=0,$M48&lt;=0)),AND($L48=Parameter!$F$4,$J48&gt;0)),"Status/Zahlung prüfen",IF(AND($J48&gt;0,$K48=""),"Zahlungsdatum ergänzen",IF(AND($J48=0,$K48&lt;&gt;""),"Zahlungseingang prüfen",IF(AND($M48&gt;0,$H48&lt;Parameter!$B$4),"Überfällig – manuell prüfen",IF(AND($M48&gt;0,$H48&gt;=Parameter!$B$4,$H48&lt;=Parameter!$B$4+Parameter!$B$5),"Bald fällig – manuell prüfen",""))))))))</f>
        <v/>
      </c>
    </row>
    <row r="49" ht="22" customHeight="1">
      <c r="A49" s="16" t="n"/>
      <c r="B49" s="16" t="n"/>
      <c r="C49" s="16" t="n"/>
      <c r="D49" s="16" t="n"/>
      <c r="E49" s="17" t="n"/>
      <c r="F49" s="17" t="n"/>
      <c r="G49" s="17" t="n"/>
      <c r="H49" s="17" t="n"/>
      <c r="I49" s="18" t="n"/>
      <c r="J49" s="18" t="n"/>
      <c r="K49" s="17" t="n"/>
      <c r="L49" s="19" t="n"/>
      <c r="M49" s="10">
        <f>IF(OR($A49="",$I49=""),"",IFERROR(IF($L49=Parameter!$F$7,0,MAX($I49-IF($J49="",0,$J49),0)),""))</f>
        <v/>
      </c>
      <c r="N49" s="21">
        <f>IF($A49="","",IF(OR($B49="",$C49="",$D49="",$E49="",$F49="",$G49="",$H49="",$I49="",$L49=""),"Pflichtangaben prüfen",IF($L49=Parameter!$F$7,IF(OR($J49&gt;0,$K49&lt;&gt;""),"Storno mit Zahlung prüfen",""),IF(OR($J49&gt;$I49,AND($L49=Parameter!$F$6,$M49&gt;0),AND($L49&lt;&gt;Parameter!$F$6,$M49=0),AND($L49=Parameter!$F$5,OR($J49&lt;=0,$M49&lt;=0)),AND($L49=Parameter!$F$4,$J49&gt;0)),"Status/Zahlung prüfen",IF(AND($J49&gt;0,$K49=""),"Zahlungsdatum ergänzen",IF(AND($J49=0,$K49&lt;&gt;""),"Zahlungseingang prüfen",IF(AND($M49&gt;0,$H49&lt;Parameter!$B$4),"Überfällig – manuell prüfen",IF(AND($M49&gt;0,$H49&gt;=Parameter!$B$4,$H49&lt;=Parameter!$B$4+Parameter!$B$5),"Bald fällig – manuell prüfen",""))))))))</f>
        <v/>
      </c>
    </row>
    <row r="50" ht="22" customHeight="1">
      <c r="A50" s="16" t="n"/>
      <c r="B50" s="16" t="n"/>
      <c r="C50" s="16" t="n"/>
      <c r="D50" s="16" t="n"/>
      <c r="E50" s="17" t="n"/>
      <c r="F50" s="17" t="n"/>
      <c r="G50" s="17" t="n"/>
      <c r="H50" s="17" t="n"/>
      <c r="I50" s="18" t="n"/>
      <c r="J50" s="18" t="n"/>
      <c r="K50" s="17" t="n"/>
      <c r="L50" s="19" t="n"/>
      <c r="M50" s="6">
        <f>IF(OR($A50="",$I50=""),"",IFERROR(IF($L50=Parameter!$F$7,0,MAX($I50-IF($J50="",0,$J50),0)),""))</f>
        <v/>
      </c>
      <c r="N50" s="20">
        <f>IF($A50="","",IF(OR($B50="",$C50="",$D50="",$E50="",$F50="",$G50="",$H50="",$I50="",$L50=""),"Pflichtangaben prüfen",IF($L50=Parameter!$F$7,IF(OR($J50&gt;0,$K50&lt;&gt;""),"Storno mit Zahlung prüfen",""),IF(OR($J50&gt;$I50,AND($L50=Parameter!$F$6,$M50&gt;0),AND($L50&lt;&gt;Parameter!$F$6,$M50=0),AND($L50=Parameter!$F$5,OR($J50&lt;=0,$M50&lt;=0)),AND($L50=Parameter!$F$4,$J50&gt;0)),"Status/Zahlung prüfen",IF(AND($J50&gt;0,$K50=""),"Zahlungsdatum ergänzen",IF(AND($J50=0,$K50&lt;&gt;""),"Zahlungseingang prüfen",IF(AND($M50&gt;0,$H50&lt;Parameter!$B$4),"Überfällig – manuell prüfen",IF(AND($M50&gt;0,$H50&gt;=Parameter!$B$4,$H50&lt;=Parameter!$B$4+Parameter!$B$5),"Bald fällig – manuell prüfen",""))))))))</f>
        <v/>
      </c>
    </row>
    <row r="51" ht="22" customHeight="1">
      <c r="A51" s="16" t="n"/>
      <c r="B51" s="16" t="n"/>
      <c r="C51" s="16" t="n"/>
      <c r="D51" s="16" t="n"/>
      <c r="E51" s="17" t="n"/>
      <c r="F51" s="17" t="n"/>
      <c r="G51" s="17" t="n"/>
      <c r="H51" s="17" t="n"/>
      <c r="I51" s="18" t="n"/>
      <c r="J51" s="18" t="n"/>
      <c r="K51" s="17" t="n"/>
      <c r="L51" s="19" t="n"/>
      <c r="M51" s="10">
        <f>IF(OR($A51="",$I51=""),"",IFERROR(IF($L51=Parameter!$F$7,0,MAX($I51-IF($J51="",0,$J51),0)),""))</f>
        <v/>
      </c>
      <c r="N51" s="21">
        <f>IF($A51="","",IF(OR($B51="",$C51="",$D51="",$E51="",$F51="",$G51="",$H51="",$I51="",$L51=""),"Pflichtangaben prüfen",IF($L51=Parameter!$F$7,IF(OR($J51&gt;0,$K51&lt;&gt;""),"Storno mit Zahlung prüfen",""),IF(OR($J51&gt;$I51,AND($L51=Parameter!$F$6,$M51&gt;0),AND($L51&lt;&gt;Parameter!$F$6,$M51=0),AND($L51=Parameter!$F$5,OR($J51&lt;=0,$M51&lt;=0)),AND($L51=Parameter!$F$4,$J51&gt;0)),"Status/Zahlung prüfen",IF(AND($J51&gt;0,$K51=""),"Zahlungsdatum ergänzen",IF(AND($J51=0,$K51&lt;&gt;""),"Zahlungseingang prüfen",IF(AND($M51&gt;0,$H51&lt;Parameter!$B$4),"Überfällig – manuell prüfen",IF(AND($M51&gt;0,$H51&gt;=Parameter!$B$4,$H51&lt;=Parameter!$B$4+Parameter!$B$5),"Bald fällig – manuell prüfen",""))))))))</f>
        <v/>
      </c>
    </row>
    <row r="52" ht="22" customHeight="1">
      <c r="A52" s="16" t="n"/>
      <c r="B52" s="16" t="n"/>
      <c r="C52" s="16" t="n"/>
      <c r="D52" s="16" t="n"/>
      <c r="E52" s="17" t="n"/>
      <c r="F52" s="17" t="n"/>
      <c r="G52" s="17" t="n"/>
      <c r="H52" s="17" t="n"/>
      <c r="I52" s="18" t="n"/>
      <c r="J52" s="18" t="n"/>
      <c r="K52" s="17" t="n"/>
      <c r="L52" s="19" t="n"/>
      <c r="M52" s="6">
        <f>IF(OR($A52="",$I52=""),"",IFERROR(IF($L52=Parameter!$F$7,0,MAX($I52-IF($J52="",0,$J52),0)),""))</f>
        <v/>
      </c>
      <c r="N52" s="20">
        <f>IF($A52="","",IF(OR($B52="",$C52="",$D52="",$E52="",$F52="",$G52="",$H52="",$I52="",$L52=""),"Pflichtangaben prüfen",IF($L52=Parameter!$F$7,IF(OR($J52&gt;0,$K52&lt;&gt;""),"Storno mit Zahlung prüfen",""),IF(OR($J52&gt;$I52,AND($L52=Parameter!$F$6,$M52&gt;0),AND($L52&lt;&gt;Parameter!$F$6,$M52=0),AND($L52=Parameter!$F$5,OR($J52&lt;=0,$M52&lt;=0)),AND($L52=Parameter!$F$4,$J52&gt;0)),"Status/Zahlung prüfen",IF(AND($J52&gt;0,$K52=""),"Zahlungsdatum ergänzen",IF(AND($J52=0,$K52&lt;&gt;""),"Zahlungseingang prüfen",IF(AND($M52&gt;0,$H52&lt;Parameter!$B$4),"Überfällig – manuell prüfen",IF(AND($M52&gt;0,$H52&gt;=Parameter!$B$4,$H52&lt;=Parameter!$B$4+Parameter!$B$5),"Bald fällig – manuell prüfen",""))))))))</f>
        <v/>
      </c>
    </row>
    <row r="53" ht="22" customHeight="1">
      <c r="A53" s="16" t="n"/>
      <c r="B53" s="16" t="n"/>
      <c r="C53" s="16" t="n"/>
      <c r="D53" s="16" t="n"/>
      <c r="E53" s="17" t="n"/>
      <c r="F53" s="17" t="n"/>
      <c r="G53" s="17" t="n"/>
      <c r="H53" s="17" t="n"/>
      <c r="I53" s="18" t="n"/>
      <c r="J53" s="18" t="n"/>
      <c r="K53" s="17" t="n"/>
      <c r="L53" s="19" t="n"/>
      <c r="M53" s="10">
        <f>IF(OR($A53="",$I53=""),"",IFERROR(IF($L53=Parameter!$F$7,0,MAX($I53-IF($J53="",0,$J53),0)),""))</f>
        <v/>
      </c>
      <c r="N53" s="21">
        <f>IF($A53="","",IF(OR($B53="",$C53="",$D53="",$E53="",$F53="",$G53="",$H53="",$I53="",$L53=""),"Pflichtangaben prüfen",IF($L53=Parameter!$F$7,IF(OR($J53&gt;0,$K53&lt;&gt;""),"Storno mit Zahlung prüfen",""),IF(OR($J53&gt;$I53,AND($L53=Parameter!$F$6,$M53&gt;0),AND($L53&lt;&gt;Parameter!$F$6,$M53=0),AND($L53=Parameter!$F$5,OR($J53&lt;=0,$M53&lt;=0)),AND($L53=Parameter!$F$4,$J53&gt;0)),"Status/Zahlung prüfen",IF(AND($J53&gt;0,$K53=""),"Zahlungsdatum ergänzen",IF(AND($J53=0,$K53&lt;&gt;""),"Zahlungseingang prüfen",IF(AND($M53&gt;0,$H53&lt;Parameter!$B$4),"Überfällig – manuell prüfen",IF(AND($M53&gt;0,$H53&gt;=Parameter!$B$4,$H53&lt;=Parameter!$B$4+Parameter!$B$5),"Bald fällig – manuell prüfen",""))))))))</f>
        <v/>
      </c>
    </row>
    <row r="54" ht="22" customHeight="1">
      <c r="A54" s="16" t="n"/>
      <c r="B54" s="16" t="n"/>
      <c r="C54" s="16" t="n"/>
      <c r="D54" s="16" t="n"/>
      <c r="E54" s="17" t="n"/>
      <c r="F54" s="17" t="n"/>
      <c r="G54" s="17" t="n"/>
      <c r="H54" s="17" t="n"/>
      <c r="I54" s="18" t="n"/>
      <c r="J54" s="18" t="n"/>
      <c r="K54" s="17" t="n"/>
      <c r="L54" s="19" t="n"/>
      <c r="M54" s="6">
        <f>IF(OR($A54="",$I54=""),"",IFERROR(IF($L54=Parameter!$F$7,0,MAX($I54-IF($J54="",0,$J54),0)),""))</f>
        <v/>
      </c>
      <c r="N54" s="20">
        <f>IF($A54="","",IF(OR($B54="",$C54="",$D54="",$E54="",$F54="",$G54="",$H54="",$I54="",$L54=""),"Pflichtangaben prüfen",IF($L54=Parameter!$F$7,IF(OR($J54&gt;0,$K54&lt;&gt;""),"Storno mit Zahlung prüfen",""),IF(OR($J54&gt;$I54,AND($L54=Parameter!$F$6,$M54&gt;0),AND($L54&lt;&gt;Parameter!$F$6,$M54=0),AND($L54=Parameter!$F$5,OR($J54&lt;=0,$M54&lt;=0)),AND($L54=Parameter!$F$4,$J54&gt;0)),"Status/Zahlung prüfen",IF(AND($J54&gt;0,$K54=""),"Zahlungsdatum ergänzen",IF(AND($J54=0,$K54&lt;&gt;""),"Zahlungseingang prüfen",IF(AND($M54&gt;0,$H54&lt;Parameter!$B$4),"Überfällig – manuell prüfen",IF(AND($M54&gt;0,$H54&gt;=Parameter!$B$4,$H54&lt;=Parameter!$B$4+Parameter!$B$5),"Bald fällig – manuell prüfen",""))))))))</f>
        <v/>
      </c>
    </row>
    <row r="55" ht="22" customHeight="1">
      <c r="A55" s="16" t="n"/>
      <c r="B55" s="16" t="n"/>
      <c r="C55" s="16" t="n"/>
      <c r="D55" s="16" t="n"/>
      <c r="E55" s="17" t="n"/>
      <c r="F55" s="17" t="n"/>
      <c r="G55" s="17" t="n"/>
      <c r="H55" s="17" t="n"/>
      <c r="I55" s="18" t="n"/>
      <c r="J55" s="18" t="n"/>
      <c r="K55" s="17" t="n"/>
      <c r="L55" s="19" t="n"/>
      <c r="M55" s="10">
        <f>IF(OR($A55="",$I55=""),"",IFERROR(IF($L55=Parameter!$F$7,0,MAX($I55-IF($J55="",0,$J55),0)),""))</f>
        <v/>
      </c>
      <c r="N55" s="21">
        <f>IF($A55="","",IF(OR($B55="",$C55="",$D55="",$E55="",$F55="",$G55="",$H55="",$I55="",$L55=""),"Pflichtangaben prüfen",IF($L55=Parameter!$F$7,IF(OR($J55&gt;0,$K55&lt;&gt;""),"Storno mit Zahlung prüfen",""),IF(OR($J55&gt;$I55,AND($L55=Parameter!$F$6,$M55&gt;0),AND($L55&lt;&gt;Parameter!$F$6,$M55=0),AND($L55=Parameter!$F$5,OR($J55&lt;=0,$M55&lt;=0)),AND($L55=Parameter!$F$4,$J55&gt;0)),"Status/Zahlung prüfen",IF(AND($J55&gt;0,$K55=""),"Zahlungsdatum ergänzen",IF(AND($J55=0,$K55&lt;&gt;""),"Zahlungseingang prüfen",IF(AND($M55&gt;0,$H55&lt;Parameter!$B$4),"Überfällig – manuell prüfen",IF(AND($M55&gt;0,$H55&gt;=Parameter!$B$4,$H55&lt;=Parameter!$B$4+Parameter!$B$5),"Bald fällig – manuell prüfen",""))))))))</f>
        <v/>
      </c>
    </row>
    <row r="56" ht="22" customHeight="1">
      <c r="A56" s="16" t="n"/>
      <c r="B56" s="16" t="n"/>
      <c r="C56" s="16" t="n"/>
      <c r="D56" s="16" t="n"/>
      <c r="E56" s="17" t="n"/>
      <c r="F56" s="17" t="n"/>
      <c r="G56" s="17" t="n"/>
      <c r="H56" s="17" t="n"/>
      <c r="I56" s="18" t="n"/>
      <c r="J56" s="18" t="n"/>
      <c r="K56" s="17" t="n"/>
      <c r="L56" s="19" t="n"/>
      <c r="M56" s="6">
        <f>IF(OR($A56="",$I56=""),"",IFERROR(IF($L56=Parameter!$F$7,0,MAX($I56-IF($J56="",0,$J56),0)),""))</f>
        <v/>
      </c>
      <c r="N56" s="20">
        <f>IF($A56="","",IF(OR($B56="",$C56="",$D56="",$E56="",$F56="",$G56="",$H56="",$I56="",$L56=""),"Pflichtangaben prüfen",IF($L56=Parameter!$F$7,IF(OR($J56&gt;0,$K56&lt;&gt;""),"Storno mit Zahlung prüfen",""),IF(OR($J56&gt;$I56,AND($L56=Parameter!$F$6,$M56&gt;0),AND($L56&lt;&gt;Parameter!$F$6,$M56=0),AND($L56=Parameter!$F$5,OR($J56&lt;=0,$M56&lt;=0)),AND($L56=Parameter!$F$4,$J56&gt;0)),"Status/Zahlung prüfen",IF(AND($J56&gt;0,$K56=""),"Zahlungsdatum ergänzen",IF(AND($J56=0,$K56&lt;&gt;""),"Zahlungseingang prüfen",IF(AND($M56&gt;0,$H56&lt;Parameter!$B$4),"Überfällig – manuell prüfen",IF(AND($M56&gt;0,$H56&gt;=Parameter!$B$4,$H56&lt;=Parameter!$B$4+Parameter!$B$5),"Bald fällig – manuell prüfen",""))))))))</f>
        <v/>
      </c>
    </row>
    <row r="57" ht="22" customHeight="1">
      <c r="A57" s="16" t="n"/>
      <c r="B57" s="16" t="n"/>
      <c r="C57" s="16" t="n"/>
      <c r="D57" s="16" t="n"/>
      <c r="E57" s="17" t="n"/>
      <c r="F57" s="17" t="n"/>
      <c r="G57" s="17" t="n"/>
      <c r="H57" s="17" t="n"/>
      <c r="I57" s="18" t="n"/>
      <c r="J57" s="18" t="n"/>
      <c r="K57" s="17" t="n"/>
      <c r="L57" s="19" t="n"/>
      <c r="M57" s="10">
        <f>IF(OR($A57="",$I57=""),"",IFERROR(IF($L57=Parameter!$F$7,0,MAX($I57-IF($J57="",0,$J57),0)),""))</f>
        <v/>
      </c>
      <c r="N57" s="21">
        <f>IF($A57="","",IF(OR($B57="",$C57="",$D57="",$E57="",$F57="",$G57="",$H57="",$I57="",$L57=""),"Pflichtangaben prüfen",IF($L57=Parameter!$F$7,IF(OR($J57&gt;0,$K57&lt;&gt;""),"Storno mit Zahlung prüfen",""),IF(OR($J57&gt;$I57,AND($L57=Parameter!$F$6,$M57&gt;0),AND($L57&lt;&gt;Parameter!$F$6,$M57=0),AND($L57=Parameter!$F$5,OR($J57&lt;=0,$M57&lt;=0)),AND($L57=Parameter!$F$4,$J57&gt;0)),"Status/Zahlung prüfen",IF(AND($J57&gt;0,$K57=""),"Zahlungsdatum ergänzen",IF(AND($J57=0,$K57&lt;&gt;""),"Zahlungseingang prüfen",IF(AND($M57&gt;0,$H57&lt;Parameter!$B$4),"Überfällig – manuell prüfen",IF(AND($M57&gt;0,$H57&gt;=Parameter!$B$4,$H57&lt;=Parameter!$B$4+Parameter!$B$5),"Bald fällig – manuell prüfen",""))))))))</f>
        <v/>
      </c>
    </row>
    <row r="58" ht="22" customHeight="1">
      <c r="A58" s="16" t="n"/>
      <c r="B58" s="16" t="n"/>
      <c r="C58" s="16" t="n"/>
      <c r="D58" s="16" t="n"/>
      <c r="E58" s="17" t="n"/>
      <c r="F58" s="17" t="n"/>
      <c r="G58" s="17" t="n"/>
      <c r="H58" s="17" t="n"/>
      <c r="I58" s="18" t="n"/>
      <c r="J58" s="18" t="n"/>
      <c r="K58" s="17" t="n"/>
      <c r="L58" s="19" t="n"/>
      <c r="M58" s="6">
        <f>IF(OR($A58="",$I58=""),"",IFERROR(IF($L58=Parameter!$F$7,0,MAX($I58-IF($J58="",0,$J58),0)),""))</f>
        <v/>
      </c>
      <c r="N58" s="20">
        <f>IF($A58="","",IF(OR($B58="",$C58="",$D58="",$E58="",$F58="",$G58="",$H58="",$I58="",$L58=""),"Pflichtangaben prüfen",IF($L58=Parameter!$F$7,IF(OR($J58&gt;0,$K58&lt;&gt;""),"Storno mit Zahlung prüfen",""),IF(OR($J58&gt;$I58,AND($L58=Parameter!$F$6,$M58&gt;0),AND($L58&lt;&gt;Parameter!$F$6,$M58=0),AND($L58=Parameter!$F$5,OR($J58&lt;=0,$M58&lt;=0)),AND($L58=Parameter!$F$4,$J58&gt;0)),"Status/Zahlung prüfen",IF(AND($J58&gt;0,$K58=""),"Zahlungsdatum ergänzen",IF(AND($J58=0,$K58&lt;&gt;""),"Zahlungseingang prüfen",IF(AND($M58&gt;0,$H58&lt;Parameter!$B$4),"Überfällig – manuell prüfen",IF(AND($M58&gt;0,$H58&gt;=Parameter!$B$4,$H58&lt;=Parameter!$B$4+Parameter!$B$5),"Bald fällig – manuell prüfen",""))))))))</f>
        <v/>
      </c>
    </row>
    <row r="59" ht="22" customHeight="1">
      <c r="A59" s="16" t="n"/>
      <c r="B59" s="16" t="n"/>
      <c r="C59" s="16" t="n"/>
      <c r="D59" s="16" t="n"/>
      <c r="E59" s="17" t="n"/>
      <c r="F59" s="17" t="n"/>
      <c r="G59" s="17" t="n"/>
      <c r="H59" s="17" t="n"/>
      <c r="I59" s="18" t="n"/>
      <c r="J59" s="18" t="n"/>
      <c r="K59" s="17" t="n"/>
      <c r="L59" s="19" t="n"/>
      <c r="M59" s="10">
        <f>IF(OR($A59="",$I59=""),"",IFERROR(IF($L59=Parameter!$F$7,0,MAX($I59-IF($J59="",0,$J59),0)),""))</f>
        <v/>
      </c>
      <c r="N59" s="21">
        <f>IF($A59="","",IF(OR($B59="",$C59="",$D59="",$E59="",$F59="",$G59="",$H59="",$I59="",$L59=""),"Pflichtangaben prüfen",IF($L59=Parameter!$F$7,IF(OR($J59&gt;0,$K59&lt;&gt;""),"Storno mit Zahlung prüfen",""),IF(OR($J59&gt;$I59,AND($L59=Parameter!$F$6,$M59&gt;0),AND($L59&lt;&gt;Parameter!$F$6,$M59=0),AND($L59=Parameter!$F$5,OR($J59&lt;=0,$M59&lt;=0)),AND($L59=Parameter!$F$4,$J59&gt;0)),"Status/Zahlung prüfen",IF(AND($J59&gt;0,$K59=""),"Zahlungsdatum ergänzen",IF(AND($J59=0,$K59&lt;&gt;""),"Zahlungseingang prüfen",IF(AND($M59&gt;0,$H59&lt;Parameter!$B$4),"Überfällig – manuell prüfen",IF(AND($M59&gt;0,$H59&gt;=Parameter!$B$4,$H59&lt;=Parameter!$B$4+Parameter!$B$5),"Bald fällig – manuell prüfen",""))))))))</f>
        <v/>
      </c>
    </row>
    <row r="60" ht="22" customHeight="1">
      <c r="A60" s="16" t="n"/>
      <c r="B60" s="16" t="n"/>
      <c r="C60" s="16" t="n"/>
      <c r="D60" s="16" t="n"/>
      <c r="E60" s="17" t="n"/>
      <c r="F60" s="17" t="n"/>
      <c r="G60" s="17" t="n"/>
      <c r="H60" s="17" t="n"/>
      <c r="I60" s="18" t="n"/>
      <c r="J60" s="18" t="n"/>
      <c r="K60" s="17" t="n"/>
      <c r="L60" s="19" t="n"/>
      <c r="M60" s="6">
        <f>IF(OR($A60="",$I60=""),"",IFERROR(IF($L60=Parameter!$F$7,0,MAX($I60-IF($J60="",0,$J60),0)),""))</f>
        <v/>
      </c>
      <c r="N60" s="20">
        <f>IF($A60="","",IF(OR($B60="",$C60="",$D60="",$E60="",$F60="",$G60="",$H60="",$I60="",$L60=""),"Pflichtangaben prüfen",IF($L60=Parameter!$F$7,IF(OR($J60&gt;0,$K60&lt;&gt;""),"Storno mit Zahlung prüfen",""),IF(OR($J60&gt;$I60,AND($L60=Parameter!$F$6,$M60&gt;0),AND($L60&lt;&gt;Parameter!$F$6,$M60=0),AND($L60=Parameter!$F$5,OR($J60&lt;=0,$M60&lt;=0)),AND($L60=Parameter!$F$4,$J60&gt;0)),"Status/Zahlung prüfen",IF(AND($J60&gt;0,$K60=""),"Zahlungsdatum ergänzen",IF(AND($J60=0,$K60&lt;&gt;""),"Zahlungseingang prüfen",IF(AND($M60&gt;0,$H60&lt;Parameter!$B$4),"Überfällig – manuell prüfen",IF(AND($M60&gt;0,$H60&gt;=Parameter!$B$4,$H60&lt;=Parameter!$B$4+Parameter!$B$5),"Bald fällig – manuell prüfen",""))))))))</f>
        <v/>
      </c>
    </row>
    <row r="61" ht="22" customHeight="1">
      <c r="A61" s="16" t="n"/>
      <c r="B61" s="16" t="n"/>
      <c r="C61" s="16" t="n"/>
      <c r="D61" s="16" t="n"/>
      <c r="E61" s="17" t="n"/>
      <c r="F61" s="17" t="n"/>
      <c r="G61" s="17" t="n"/>
      <c r="H61" s="17" t="n"/>
      <c r="I61" s="18" t="n"/>
      <c r="J61" s="18" t="n"/>
      <c r="K61" s="17" t="n"/>
      <c r="L61" s="19" t="n"/>
      <c r="M61" s="10">
        <f>IF(OR($A61="",$I61=""),"",IFERROR(IF($L61=Parameter!$F$7,0,MAX($I61-IF($J61="",0,$J61),0)),""))</f>
        <v/>
      </c>
      <c r="N61" s="21">
        <f>IF($A61="","",IF(OR($B61="",$C61="",$D61="",$E61="",$F61="",$G61="",$H61="",$I61="",$L61=""),"Pflichtangaben prüfen",IF($L61=Parameter!$F$7,IF(OR($J61&gt;0,$K61&lt;&gt;""),"Storno mit Zahlung prüfen",""),IF(OR($J61&gt;$I61,AND($L61=Parameter!$F$6,$M61&gt;0),AND($L61&lt;&gt;Parameter!$F$6,$M61=0),AND($L61=Parameter!$F$5,OR($J61&lt;=0,$M61&lt;=0)),AND($L61=Parameter!$F$4,$J61&gt;0)),"Status/Zahlung prüfen",IF(AND($J61&gt;0,$K61=""),"Zahlungsdatum ergänzen",IF(AND($J61=0,$K61&lt;&gt;""),"Zahlungseingang prüfen",IF(AND($M61&gt;0,$H61&lt;Parameter!$B$4),"Überfällig – manuell prüfen",IF(AND($M61&gt;0,$H61&gt;=Parameter!$B$4,$H61&lt;=Parameter!$B$4+Parameter!$B$5),"Bald fällig – manuell prüfen",""))))))))</f>
        <v/>
      </c>
    </row>
    <row r="62" ht="22" customHeight="1">
      <c r="A62" s="16" t="n"/>
      <c r="B62" s="16" t="n"/>
      <c r="C62" s="16" t="n"/>
      <c r="D62" s="16" t="n"/>
      <c r="E62" s="17" t="n"/>
      <c r="F62" s="17" t="n"/>
      <c r="G62" s="17" t="n"/>
      <c r="H62" s="17" t="n"/>
      <c r="I62" s="18" t="n"/>
      <c r="J62" s="18" t="n"/>
      <c r="K62" s="17" t="n"/>
      <c r="L62" s="19" t="n"/>
      <c r="M62" s="6">
        <f>IF(OR($A62="",$I62=""),"",IFERROR(IF($L62=Parameter!$F$7,0,MAX($I62-IF($J62="",0,$J62),0)),""))</f>
        <v/>
      </c>
      <c r="N62" s="20">
        <f>IF($A62="","",IF(OR($B62="",$C62="",$D62="",$E62="",$F62="",$G62="",$H62="",$I62="",$L62=""),"Pflichtangaben prüfen",IF($L62=Parameter!$F$7,IF(OR($J62&gt;0,$K62&lt;&gt;""),"Storno mit Zahlung prüfen",""),IF(OR($J62&gt;$I62,AND($L62=Parameter!$F$6,$M62&gt;0),AND($L62&lt;&gt;Parameter!$F$6,$M62=0),AND($L62=Parameter!$F$5,OR($J62&lt;=0,$M62&lt;=0)),AND($L62=Parameter!$F$4,$J62&gt;0)),"Status/Zahlung prüfen",IF(AND($J62&gt;0,$K62=""),"Zahlungsdatum ergänzen",IF(AND($J62=0,$K62&lt;&gt;""),"Zahlungseingang prüfen",IF(AND($M62&gt;0,$H62&lt;Parameter!$B$4),"Überfällig – manuell prüfen",IF(AND($M62&gt;0,$H62&gt;=Parameter!$B$4,$H62&lt;=Parameter!$B$4+Parameter!$B$5),"Bald fällig – manuell prüfen",""))))))))</f>
        <v/>
      </c>
    </row>
    <row r="63" ht="22" customHeight="1">
      <c r="A63" s="16" t="n"/>
      <c r="B63" s="16" t="n"/>
      <c r="C63" s="16" t="n"/>
      <c r="D63" s="16" t="n"/>
      <c r="E63" s="17" t="n"/>
      <c r="F63" s="17" t="n"/>
      <c r="G63" s="17" t="n"/>
      <c r="H63" s="17" t="n"/>
      <c r="I63" s="18" t="n"/>
      <c r="J63" s="18" t="n"/>
      <c r="K63" s="17" t="n"/>
      <c r="L63" s="19" t="n"/>
      <c r="M63" s="10">
        <f>IF(OR($A63="",$I63=""),"",IFERROR(IF($L63=Parameter!$F$7,0,MAX($I63-IF($J63="",0,$J63),0)),""))</f>
        <v/>
      </c>
      <c r="N63" s="21">
        <f>IF($A63="","",IF(OR($B63="",$C63="",$D63="",$E63="",$F63="",$G63="",$H63="",$I63="",$L63=""),"Pflichtangaben prüfen",IF($L63=Parameter!$F$7,IF(OR($J63&gt;0,$K63&lt;&gt;""),"Storno mit Zahlung prüfen",""),IF(OR($J63&gt;$I63,AND($L63=Parameter!$F$6,$M63&gt;0),AND($L63&lt;&gt;Parameter!$F$6,$M63=0),AND($L63=Parameter!$F$5,OR($J63&lt;=0,$M63&lt;=0)),AND($L63=Parameter!$F$4,$J63&gt;0)),"Status/Zahlung prüfen",IF(AND($J63&gt;0,$K63=""),"Zahlungsdatum ergänzen",IF(AND($J63=0,$K63&lt;&gt;""),"Zahlungseingang prüfen",IF(AND($M63&gt;0,$H63&lt;Parameter!$B$4),"Überfällig – manuell prüfen",IF(AND($M63&gt;0,$H63&gt;=Parameter!$B$4,$H63&lt;=Parameter!$B$4+Parameter!$B$5),"Bald fällig – manuell prüfen",""))))))))</f>
        <v/>
      </c>
    </row>
    <row r="64" ht="22" customHeight="1">
      <c r="A64" s="16" t="n"/>
      <c r="B64" s="16" t="n"/>
      <c r="C64" s="16" t="n"/>
      <c r="D64" s="16" t="n"/>
      <c r="E64" s="17" t="n"/>
      <c r="F64" s="17" t="n"/>
      <c r="G64" s="17" t="n"/>
      <c r="H64" s="17" t="n"/>
      <c r="I64" s="18" t="n"/>
      <c r="J64" s="18" t="n"/>
      <c r="K64" s="17" t="n"/>
      <c r="L64" s="19" t="n"/>
      <c r="M64" s="6">
        <f>IF(OR($A64="",$I64=""),"",IFERROR(IF($L64=Parameter!$F$7,0,MAX($I64-IF($J64="",0,$J64),0)),""))</f>
        <v/>
      </c>
      <c r="N64" s="20">
        <f>IF($A64="","",IF(OR($B64="",$C64="",$D64="",$E64="",$F64="",$G64="",$H64="",$I64="",$L64=""),"Pflichtangaben prüfen",IF($L64=Parameter!$F$7,IF(OR($J64&gt;0,$K64&lt;&gt;""),"Storno mit Zahlung prüfen",""),IF(OR($J64&gt;$I64,AND($L64=Parameter!$F$6,$M64&gt;0),AND($L64&lt;&gt;Parameter!$F$6,$M64=0),AND($L64=Parameter!$F$5,OR($J64&lt;=0,$M64&lt;=0)),AND($L64=Parameter!$F$4,$J64&gt;0)),"Status/Zahlung prüfen",IF(AND($J64&gt;0,$K64=""),"Zahlungsdatum ergänzen",IF(AND($J64=0,$K64&lt;&gt;""),"Zahlungseingang prüfen",IF(AND($M64&gt;0,$H64&lt;Parameter!$B$4),"Überfällig – manuell prüfen",IF(AND($M64&gt;0,$H64&gt;=Parameter!$B$4,$H64&lt;=Parameter!$B$4+Parameter!$B$5),"Bald fällig – manuell prüfen",""))))))))</f>
        <v/>
      </c>
    </row>
    <row r="65" ht="22" customHeight="1">
      <c r="A65" s="16" t="n"/>
      <c r="B65" s="16" t="n"/>
      <c r="C65" s="16" t="n"/>
      <c r="D65" s="16" t="n"/>
      <c r="E65" s="17" t="n"/>
      <c r="F65" s="17" t="n"/>
      <c r="G65" s="17" t="n"/>
      <c r="H65" s="17" t="n"/>
      <c r="I65" s="18" t="n"/>
      <c r="J65" s="18" t="n"/>
      <c r="K65" s="17" t="n"/>
      <c r="L65" s="19" t="n"/>
      <c r="M65" s="10">
        <f>IF(OR($A65="",$I65=""),"",IFERROR(IF($L65=Parameter!$F$7,0,MAX($I65-IF($J65="",0,$J65),0)),""))</f>
        <v/>
      </c>
      <c r="N65" s="21">
        <f>IF($A65="","",IF(OR($B65="",$C65="",$D65="",$E65="",$F65="",$G65="",$H65="",$I65="",$L65=""),"Pflichtangaben prüfen",IF($L65=Parameter!$F$7,IF(OR($J65&gt;0,$K65&lt;&gt;""),"Storno mit Zahlung prüfen",""),IF(OR($J65&gt;$I65,AND($L65=Parameter!$F$6,$M65&gt;0),AND($L65&lt;&gt;Parameter!$F$6,$M65=0),AND($L65=Parameter!$F$5,OR($J65&lt;=0,$M65&lt;=0)),AND($L65=Parameter!$F$4,$J65&gt;0)),"Status/Zahlung prüfen",IF(AND($J65&gt;0,$K65=""),"Zahlungsdatum ergänzen",IF(AND($J65=0,$K65&lt;&gt;""),"Zahlungseingang prüfen",IF(AND($M65&gt;0,$H65&lt;Parameter!$B$4),"Überfällig – manuell prüfen",IF(AND($M65&gt;0,$H65&gt;=Parameter!$B$4,$H65&lt;=Parameter!$B$4+Parameter!$B$5),"Bald fällig – manuell prüfen",""))))))))</f>
        <v/>
      </c>
    </row>
    <row r="66" ht="22" customHeight="1">
      <c r="A66" s="16" t="n"/>
      <c r="B66" s="16" t="n"/>
      <c r="C66" s="16" t="n"/>
      <c r="D66" s="16" t="n"/>
      <c r="E66" s="17" t="n"/>
      <c r="F66" s="17" t="n"/>
      <c r="G66" s="17" t="n"/>
      <c r="H66" s="17" t="n"/>
      <c r="I66" s="18" t="n"/>
      <c r="J66" s="18" t="n"/>
      <c r="K66" s="17" t="n"/>
      <c r="L66" s="19" t="n"/>
      <c r="M66" s="6">
        <f>IF(OR($A66="",$I66=""),"",IFERROR(IF($L66=Parameter!$F$7,0,MAX($I66-IF($J66="",0,$J66),0)),""))</f>
        <v/>
      </c>
      <c r="N66" s="20">
        <f>IF($A66="","",IF(OR($B66="",$C66="",$D66="",$E66="",$F66="",$G66="",$H66="",$I66="",$L66=""),"Pflichtangaben prüfen",IF($L66=Parameter!$F$7,IF(OR($J66&gt;0,$K66&lt;&gt;""),"Storno mit Zahlung prüfen",""),IF(OR($J66&gt;$I66,AND($L66=Parameter!$F$6,$M66&gt;0),AND($L66&lt;&gt;Parameter!$F$6,$M66=0),AND($L66=Parameter!$F$5,OR($J66&lt;=0,$M66&lt;=0)),AND($L66=Parameter!$F$4,$J66&gt;0)),"Status/Zahlung prüfen",IF(AND($J66&gt;0,$K66=""),"Zahlungsdatum ergänzen",IF(AND($J66=0,$K66&lt;&gt;""),"Zahlungseingang prüfen",IF(AND($M66&gt;0,$H66&lt;Parameter!$B$4),"Überfällig – manuell prüfen",IF(AND($M66&gt;0,$H66&gt;=Parameter!$B$4,$H66&lt;=Parameter!$B$4+Parameter!$B$5),"Bald fällig – manuell prüfen",""))))))))</f>
        <v/>
      </c>
    </row>
    <row r="67" ht="22" customHeight="1">
      <c r="A67" s="16" t="n"/>
      <c r="B67" s="16" t="n"/>
      <c r="C67" s="16" t="n"/>
      <c r="D67" s="16" t="n"/>
      <c r="E67" s="17" t="n"/>
      <c r="F67" s="17" t="n"/>
      <c r="G67" s="17" t="n"/>
      <c r="H67" s="17" t="n"/>
      <c r="I67" s="18" t="n"/>
      <c r="J67" s="18" t="n"/>
      <c r="K67" s="17" t="n"/>
      <c r="L67" s="19" t="n"/>
      <c r="M67" s="10">
        <f>IF(OR($A67="",$I67=""),"",IFERROR(IF($L67=Parameter!$F$7,0,MAX($I67-IF($J67="",0,$J67),0)),""))</f>
        <v/>
      </c>
      <c r="N67" s="21">
        <f>IF($A67="","",IF(OR($B67="",$C67="",$D67="",$E67="",$F67="",$G67="",$H67="",$I67="",$L67=""),"Pflichtangaben prüfen",IF($L67=Parameter!$F$7,IF(OR($J67&gt;0,$K67&lt;&gt;""),"Storno mit Zahlung prüfen",""),IF(OR($J67&gt;$I67,AND($L67=Parameter!$F$6,$M67&gt;0),AND($L67&lt;&gt;Parameter!$F$6,$M67=0),AND($L67=Parameter!$F$5,OR($J67&lt;=0,$M67&lt;=0)),AND($L67=Parameter!$F$4,$J67&gt;0)),"Status/Zahlung prüfen",IF(AND($J67&gt;0,$K67=""),"Zahlungsdatum ergänzen",IF(AND($J67=0,$K67&lt;&gt;""),"Zahlungseingang prüfen",IF(AND($M67&gt;0,$H67&lt;Parameter!$B$4),"Überfällig – manuell prüfen",IF(AND($M67&gt;0,$H67&gt;=Parameter!$B$4,$H67&lt;=Parameter!$B$4+Parameter!$B$5),"Bald fällig – manuell prüfen",""))))))))</f>
        <v/>
      </c>
    </row>
    <row r="68" ht="22" customHeight="1">
      <c r="A68" s="16" t="n"/>
      <c r="B68" s="16" t="n"/>
      <c r="C68" s="16" t="n"/>
      <c r="D68" s="16" t="n"/>
      <c r="E68" s="17" t="n"/>
      <c r="F68" s="17" t="n"/>
      <c r="G68" s="17" t="n"/>
      <c r="H68" s="17" t="n"/>
      <c r="I68" s="18" t="n"/>
      <c r="J68" s="18" t="n"/>
      <c r="K68" s="17" t="n"/>
      <c r="L68" s="19" t="n"/>
      <c r="M68" s="6">
        <f>IF(OR($A68="",$I68=""),"",IFERROR(IF($L68=Parameter!$F$7,0,MAX($I68-IF($J68="",0,$J68),0)),""))</f>
        <v/>
      </c>
      <c r="N68" s="20">
        <f>IF($A68="","",IF(OR($B68="",$C68="",$D68="",$E68="",$F68="",$G68="",$H68="",$I68="",$L68=""),"Pflichtangaben prüfen",IF($L68=Parameter!$F$7,IF(OR($J68&gt;0,$K68&lt;&gt;""),"Storno mit Zahlung prüfen",""),IF(OR($J68&gt;$I68,AND($L68=Parameter!$F$6,$M68&gt;0),AND($L68&lt;&gt;Parameter!$F$6,$M68=0),AND($L68=Parameter!$F$5,OR($J68&lt;=0,$M68&lt;=0)),AND($L68=Parameter!$F$4,$J68&gt;0)),"Status/Zahlung prüfen",IF(AND($J68&gt;0,$K68=""),"Zahlungsdatum ergänzen",IF(AND($J68=0,$K68&lt;&gt;""),"Zahlungseingang prüfen",IF(AND($M68&gt;0,$H68&lt;Parameter!$B$4),"Überfällig – manuell prüfen",IF(AND($M68&gt;0,$H68&gt;=Parameter!$B$4,$H68&lt;=Parameter!$B$4+Parameter!$B$5),"Bald fällig – manuell prüfen",""))))))))</f>
        <v/>
      </c>
    </row>
    <row r="69" ht="22" customHeight="1">
      <c r="A69" s="16" t="n"/>
      <c r="B69" s="16" t="n"/>
      <c r="C69" s="16" t="n"/>
      <c r="D69" s="16" t="n"/>
      <c r="E69" s="17" t="n"/>
      <c r="F69" s="17" t="n"/>
      <c r="G69" s="17" t="n"/>
      <c r="H69" s="17" t="n"/>
      <c r="I69" s="18" t="n"/>
      <c r="J69" s="18" t="n"/>
      <c r="K69" s="17" t="n"/>
      <c r="L69" s="19" t="n"/>
      <c r="M69" s="10">
        <f>IF(OR($A69="",$I69=""),"",IFERROR(IF($L69=Parameter!$F$7,0,MAX($I69-IF($J69="",0,$J69),0)),""))</f>
        <v/>
      </c>
      <c r="N69" s="21">
        <f>IF($A69="","",IF(OR($B69="",$C69="",$D69="",$E69="",$F69="",$G69="",$H69="",$I69="",$L69=""),"Pflichtangaben prüfen",IF($L69=Parameter!$F$7,IF(OR($J69&gt;0,$K69&lt;&gt;""),"Storno mit Zahlung prüfen",""),IF(OR($J69&gt;$I69,AND($L69=Parameter!$F$6,$M69&gt;0),AND($L69&lt;&gt;Parameter!$F$6,$M69=0),AND($L69=Parameter!$F$5,OR($J69&lt;=0,$M69&lt;=0)),AND($L69=Parameter!$F$4,$J69&gt;0)),"Status/Zahlung prüfen",IF(AND($J69&gt;0,$K69=""),"Zahlungsdatum ergänzen",IF(AND($J69=0,$K69&lt;&gt;""),"Zahlungseingang prüfen",IF(AND($M69&gt;0,$H69&lt;Parameter!$B$4),"Überfällig – manuell prüfen",IF(AND($M69&gt;0,$H69&gt;=Parameter!$B$4,$H69&lt;=Parameter!$B$4+Parameter!$B$5),"Bald fällig – manuell prüfen",""))))))))</f>
        <v/>
      </c>
    </row>
    <row r="70" ht="22" customHeight="1">
      <c r="A70" s="16" t="n"/>
      <c r="B70" s="16" t="n"/>
      <c r="C70" s="16" t="n"/>
      <c r="D70" s="16" t="n"/>
      <c r="E70" s="17" t="n"/>
      <c r="F70" s="17" t="n"/>
      <c r="G70" s="17" t="n"/>
      <c r="H70" s="17" t="n"/>
      <c r="I70" s="18" t="n"/>
      <c r="J70" s="18" t="n"/>
      <c r="K70" s="17" t="n"/>
      <c r="L70" s="19" t="n"/>
      <c r="M70" s="6">
        <f>IF(OR($A70="",$I70=""),"",IFERROR(IF($L70=Parameter!$F$7,0,MAX($I70-IF($J70="",0,$J70),0)),""))</f>
        <v/>
      </c>
      <c r="N70" s="20">
        <f>IF($A70="","",IF(OR($B70="",$C70="",$D70="",$E70="",$F70="",$G70="",$H70="",$I70="",$L70=""),"Pflichtangaben prüfen",IF($L70=Parameter!$F$7,IF(OR($J70&gt;0,$K70&lt;&gt;""),"Storno mit Zahlung prüfen",""),IF(OR($J70&gt;$I70,AND($L70=Parameter!$F$6,$M70&gt;0),AND($L70&lt;&gt;Parameter!$F$6,$M70=0),AND($L70=Parameter!$F$5,OR($J70&lt;=0,$M70&lt;=0)),AND($L70=Parameter!$F$4,$J70&gt;0)),"Status/Zahlung prüfen",IF(AND($J70&gt;0,$K70=""),"Zahlungsdatum ergänzen",IF(AND($J70=0,$K70&lt;&gt;""),"Zahlungseingang prüfen",IF(AND($M70&gt;0,$H70&lt;Parameter!$B$4),"Überfällig – manuell prüfen",IF(AND($M70&gt;0,$H70&gt;=Parameter!$B$4,$H70&lt;=Parameter!$B$4+Parameter!$B$5),"Bald fällig – manuell prüfen",""))))))))</f>
        <v/>
      </c>
    </row>
    <row r="71" ht="22" customHeight="1">
      <c r="A71" s="16" t="n"/>
      <c r="B71" s="16" t="n"/>
      <c r="C71" s="16" t="n"/>
      <c r="D71" s="16" t="n"/>
      <c r="E71" s="17" t="n"/>
      <c r="F71" s="17" t="n"/>
      <c r="G71" s="17" t="n"/>
      <c r="H71" s="17" t="n"/>
      <c r="I71" s="18" t="n"/>
      <c r="J71" s="18" t="n"/>
      <c r="K71" s="17" t="n"/>
      <c r="L71" s="19" t="n"/>
      <c r="M71" s="10">
        <f>IF(OR($A71="",$I71=""),"",IFERROR(IF($L71=Parameter!$F$7,0,MAX($I71-IF($J71="",0,$J71),0)),""))</f>
        <v/>
      </c>
      <c r="N71" s="21">
        <f>IF($A71="","",IF(OR($B71="",$C71="",$D71="",$E71="",$F71="",$G71="",$H71="",$I71="",$L71=""),"Pflichtangaben prüfen",IF($L71=Parameter!$F$7,IF(OR($J71&gt;0,$K71&lt;&gt;""),"Storno mit Zahlung prüfen",""),IF(OR($J71&gt;$I71,AND($L71=Parameter!$F$6,$M71&gt;0),AND($L71&lt;&gt;Parameter!$F$6,$M71=0),AND($L71=Parameter!$F$5,OR($J71&lt;=0,$M71&lt;=0)),AND($L71=Parameter!$F$4,$J71&gt;0)),"Status/Zahlung prüfen",IF(AND($J71&gt;0,$K71=""),"Zahlungsdatum ergänzen",IF(AND($J71=0,$K71&lt;&gt;""),"Zahlungseingang prüfen",IF(AND($M71&gt;0,$H71&lt;Parameter!$B$4),"Überfällig – manuell prüfen",IF(AND($M71&gt;0,$H71&gt;=Parameter!$B$4,$H71&lt;=Parameter!$B$4+Parameter!$B$5),"Bald fällig – manuell prüfen",""))))))))</f>
        <v/>
      </c>
    </row>
    <row r="72" ht="22" customHeight="1">
      <c r="A72" s="16" t="n"/>
      <c r="B72" s="16" t="n"/>
      <c r="C72" s="16" t="n"/>
      <c r="D72" s="16" t="n"/>
      <c r="E72" s="17" t="n"/>
      <c r="F72" s="17" t="n"/>
      <c r="G72" s="17" t="n"/>
      <c r="H72" s="17" t="n"/>
      <c r="I72" s="18" t="n"/>
      <c r="J72" s="18" t="n"/>
      <c r="K72" s="17" t="n"/>
      <c r="L72" s="19" t="n"/>
      <c r="M72" s="6">
        <f>IF(OR($A72="",$I72=""),"",IFERROR(IF($L72=Parameter!$F$7,0,MAX($I72-IF($J72="",0,$J72),0)),""))</f>
        <v/>
      </c>
      <c r="N72" s="20">
        <f>IF($A72="","",IF(OR($B72="",$C72="",$D72="",$E72="",$F72="",$G72="",$H72="",$I72="",$L72=""),"Pflichtangaben prüfen",IF($L72=Parameter!$F$7,IF(OR($J72&gt;0,$K72&lt;&gt;""),"Storno mit Zahlung prüfen",""),IF(OR($J72&gt;$I72,AND($L72=Parameter!$F$6,$M72&gt;0),AND($L72&lt;&gt;Parameter!$F$6,$M72=0),AND($L72=Parameter!$F$5,OR($J72&lt;=0,$M72&lt;=0)),AND($L72=Parameter!$F$4,$J72&gt;0)),"Status/Zahlung prüfen",IF(AND($J72&gt;0,$K72=""),"Zahlungsdatum ergänzen",IF(AND($J72=0,$K72&lt;&gt;""),"Zahlungseingang prüfen",IF(AND($M72&gt;0,$H72&lt;Parameter!$B$4),"Überfällig – manuell prüfen",IF(AND($M72&gt;0,$H72&gt;=Parameter!$B$4,$H72&lt;=Parameter!$B$4+Parameter!$B$5),"Bald fällig – manuell prüfen",""))))))))</f>
        <v/>
      </c>
    </row>
    <row r="73" ht="22" customHeight="1">
      <c r="A73" s="16" t="n"/>
      <c r="B73" s="16" t="n"/>
      <c r="C73" s="16" t="n"/>
      <c r="D73" s="16" t="n"/>
      <c r="E73" s="17" t="n"/>
      <c r="F73" s="17" t="n"/>
      <c r="G73" s="17" t="n"/>
      <c r="H73" s="17" t="n"/>
      <c r="I73" s="18" t="n"/>
      <c r="J73" s="18" t="n"/>
      <c r="K73" s="17" t="n"/>
      <c r="L73" s="19" t="n"/>
      <c r="M73" s="10">
        <f>IF(OR($A73="",$I73=""),"",IFERROR(IF($L73=Parameter!$F$7,0,MAX($I73-IF($J73="",0,$J73),0)),""))</f>
        <v/>
      </c>
      <c r="N73" s="21">
        <f>IF($A73="","",IF(OR($B73="",$C73="",$D73="",$E73="",$F73="",$G73="",$H73="",$I73="",$L73=""),"Pflichtangaben prüfen",IF($L73=Parameter!$F$7,IF(OR($J73&gt;0,$K73&lt;&gt;""),"Storno mit Zahlung prüfen",""),IF(OR($J73&gt;$I73,AND($L73=Parameter!$F$6,$M73&gt;0),AND($L73&lt;&gt;Parameter!$F$6,$M73=0),AND($L73=Parameter!$F$5,OR($J73&lt;=0,$M73&lt;=0)),AND($L73=Parameter!$F$4,$J73&gt;0)),"Status/Zahlung prüfen",IF(AND($J73&gt;0,$K73=""),"Zahlungsdatum ergänzen",IF(AND($J73=0,$K73&lt;&gt;""),"Zahlungseingang prüfen",IF(AND($M73&gt;0,$H73&lt;Parameter!$B$4),"Überfällig – manuell prüfen",IF(AND($M73&gt;0,$H73&gt;=Parameter!$B$4,$H73&lt;=Parameter!$B$4+Parameter!$B$5),"Bald fällig – manuell prüfen",""))))))))</f>
        <v/>
      </c>
    </row>
    <row r="74" ht="22" customHeight="1">
      <c r="A74" s="16" t="n"/>
      <c r="B74" s="16" t="n"/>
      <c r="C74" s="16" t="n"/>
      <c r="D74" s="16" t="n"/>
      <c r="E74" s="17" t="n"/>
      <c r="F74" s="17" t="n"/>
      <c r="G74" s="17" t="n"/>
      <c r="H74" s="17" t="n"/>
      <c r="I74" s="18" t="n"/>
      <c r="J74" s="18" t="n"/>
      <c r="K74" s="17" t="n"/>
      <c r="L74" s="19" t="n"/>
      <c r="M74" s="6">
        <f>IF(OR($A74="",$I74=""),"",IFERROR(IF($L74=Parameter!$F$7,0,MAX($I74-IF($J74="",0,$J74),0)),""))</f>
        <v/>
      </c>
      <c r="N74" s="20">
        <f>IF($A74="","",IF(OR($B74="",$C74="",$D74="",$E74="",$F74="",$G74="",$H74="",$I74="",$L74=""),"Pflichtangaben prüfen",IF($L74=Parameter!$F$7,IF(OR($J74&gt;0,$K74&lt;&gt;""),"Storno mit Zahlung prüfen",""),IF(OR($J74&gt;$I74,AND($L74=Parameter!$F$6,$M74&gt;0),AND($L74&lt;&gt;Parameter!$F$6,$M74=0),AND($L74=Parameter!$F$5,OR($J74&lt;=0,$M74&lt;=0)),AND($L74=Parameter!$F$4,$J74&gt;0)),"Status/Zahlung prüfen",IF(AND($J74&gt;0,$K74=""),"Zahlungsdatum ergänzen",IF(AND($J74=0,$K74&lt;&gt;""),"Zahlungseingang prüfen",IF(AND($M74&gt;0,$H74&lt;Parameter!$B$4),"Überfällig – manuell prüfen",IF(AND($M74&gt;0,$H74&gt;=Parameter!$B$4,$H74&lt;=Parameter!$B$4+Parameter!$B$5),"Bald fällig – manuell prüfen",""))))))))</f>
        <v/>
      </c>
    </row>
    <row r="75" ht="22" customHeight="1">
      <c r="A75" s="16" t="n"/>
      <c r="B75" s="16" t="n"/>
      <c r="C75" s="16" t="n"/>
      <c r="D75" s="16" t="n"/>
      <c r="E75" s="17" t="n"/>
      <c r="F75" s="17" t="n"/>
      <c r="G75" s="17" t="n"/>
      <c r="H75" s="17" t="n"/>
      <c r="I75" s="18" t="n"/>
      <c r="J75" s="18" t="n"/>
      <c r="K75" s="17" t="n"/>
      <c r="L75" s="19" t="n"/>
      <c r="M75" s="10">
        <f>IF(OR($A75="",$I75=""),"",IFERROR(IF($L75=Parameter!$F$7,0,MAX($I75-IF($J75="",0,$J75),0)),""))</f>
        <v/>
      </c>
      <c r="N75" s="21">
        <f>IF($A75="","",IF(OR($B75="",$C75="",$D75="",$E75="",$F75="",$G75="",$H75="",$I75="",$L75=""),"Pflichtangaben prüfen",IF($L75=Parameter!$F$7,IF(OR($J75&gt;0,$K75&lt;&gt;""),"Storno mit Zahlung prüfen",""),IF(OR($J75&gt;$I75,AND($L75=Parameter!$F$6,$M75&gt;0),AND($L75&lt;&gt;Parameter!$F$6,$M75=0),AND($L75=Parameter!$F$5,OR($J75&lt;=0,$M75&lt;=0)),AND($L75=Parameter!$F$4,$J75&gt;0)),"Status/Zahlung prüfen",IF(AND($J75&gt;0,$K75=""),"Zahlungsdatum ergänzen",IF(AND($J75=0,$K75&lt;&gt;""),"Zahlungseingang prüfen",IF(AND($M75&gt;0,$H75&lt;Parameter!$B$4),"Überfällig – manuell prüfen",IF(AND($M75&gt;0,$H75&gt;=Parameter!$B$4,$H75&lt;=Parameter!$B$4+Parameter!$B$5),"Bald fällig – manuell prüfen",""))))))))</f>
        <v/>
      </c>
    </row>
    <row r="76" ht="22" customHeight="1">
      <c r="A76" s="16" t="n"/>
      <c r="B76" s="16" t="n"/>
      <c r="C76" s="16" t="n"/>
      <c r="D76" s="16" t="n"/>
      <c r="E76" s="17" t="n"/>
      <c r="F76" s="17" t="n"/>
      <c r="G76" s="17" t="n"/>
      <c r="H76" s="17" t="n"/>
      <c r="I76" s="18" t="n"/>
      <c r="J76" s="18" t="n"/>
      <c r="K76" s="17" t="n"/>
      <c r="L76" s="19" t="n"/>
      <c r="M76" s="6">
        <f>IF(OR($A76="",$I76=""),"",IFERROR(IF($L76=Parameter!$F$7,0,MAX($I76-IF($J76="",0,$J76),0)),""))</f>
        <v/>
      </c>
      <c r="N76" s="20">
        <f>IF($A76="","",IF(OR($B76="",$C76="",$D76="",$E76="",$F76="",$G76="",$H76="",$I76="",$L76=""),"Pflichtangaben prüfen",IF($L76=Parameter!$F$7,IF(OR($J76&gt;0,$K76&lt;&gt;""),"Storno mit Zahlung prüfen",""),IF(OR($J76&gt;$I76,AND($L76=Parameter!$F$6,$M76&gt;0),AND($L76&lt;&gt;Parameter!$F$6,$M76=0),AND($L76=Parameter!$F$5,OR($J76&lt;=0,$M76&lt;=0)),AND($L76=Parameter!$F$4,$J76&gt;0)),"Status/Zahlung prüfen",IF(AND($J76&gt;0,$K76=""),"Zahlungsdatum ergänzen",IF(AND($J76=0,$K76&lt;&gt;""),"Zahlungseingang prüfen",IF(AND($M76&gt;0,$H76&lt;Parameter!$B$4),"Überfällig – manuell prüfen",IF(AND($M76&gt;0,$H76&gt;=Parameter!$B$4,$H76&lt;=Parameter!$B$4+Parameter!$B$5),"Bald fällig – manuell prüfen",""))))))))</f>
        <v/>
      </c>
    </row>
    <row r="77" ht="22" customHeight="1">
      <c r="A77" s="16" t="n"/>
      <c r="B77" s="16" t="n"/>
      <c r="C77" s="16" t="n"/>
      <c r="D77" s="16" t="n"/>
      <c r="E77" s="17" t="n"/>
      <c r="F77" s="17" t="n"/>
      <c r="G77" s="17" t="n"/>
      <c r="H77" s="17" t="n"/>
      <c r="I77" s="18" t="n"/>
      <c r="J77" s="18" t="n"/>
      <c r="K77" s="17" t="n"/>
      <c r="L77" s="19" t="n"/>
      <c r="M77" s="10">
        <f>IF(OR($A77="",$I77=""),"",IFERROR(IF($L77=Parameter!$F$7,0,MAX($I77-IF($J77="",0,$J77),0)),""))</f>
        <v/>
      </c>
      <c r="N77" s="21">
        <f>IF($A77="","",IF(OR($B77="",$C77="",$D77="",$E77="",$F77="",$G77="",$H77="",$I77="",$L77=""),"Pflichtangaben prüfen",IF($L77=Parameter!$F$7,IF(OR($J77&gt;0,$K77&lt;&gt;""),"Storno mit Zahlung prüfen",""),IF(OR($J77&gt;$I77,AND($L77=Parameter!$F$6,$M77&gt;0),AND($L77&lt;&gt;Parameter!$F$6,$M77=0),AND($L77=Parameter!$F$5,OR($J77&lt;=0,$M77&lt;=0)),AND($L77=Parameter!$F$4,$J77&gt;0)),"Status/Zahlung prüfen",IF(AND($J77&gt;0,$K77=""),"Zahlungsdatum ergänzen",IF(AND($J77=0,$K77&lt;&gt;""),"Zahlungseingang prüfen",IF(AND($M77&gt;0,$H77&lt;Parameter!$B$4),"Überfällig – manuell prüfen",IF(AND($M77&gt;0,$H77&gt;=Parameter!$B$4,$H77&lt;=Parameter!$B$4+Parameter!$B$5),"Bald fällig – manuell prüfen",""))))))))</f>
        <v/>
      </c>
    </row>
    <row r="78" ht="22" customHeight="1">
      <c r="A78" s="16" t="n"/>
      <c r="B78" s="16" t="n"/>
      <c r="C78" s="16" t="n"/>
      <c r="D78" s="16" t="n"/>
      <c r="E78" s="17" t="n"/>
      <c r="F78" s="17" t="n"/>
      <c r="G78" s="17" t="n"/>
      <c r="H78" s="17" t="n"/>
      <c r="I78" s="18" t="n"/>
      <c r="J78" s="18" t="n"/>
      <c r="K78" s="17" t="n"/>
      <c r="L78" s="19" t="n"/>
      <c r="M78" s="6">
        <f>IF(OR($A78="",$I78=""),"",IFERROR(IF($L78=Parameter!$F$7,0,MAX($I78-IF($J78="",0,$J78),0)),""))</f>
        <v/>
      </c>
      <c r="N78" s="20">
        <f>IF($A78="","",IF(OR($B78="",$C78="",$D78="",$E78="",$F78="",$G78="",$H78="",$I78="",$L78=""),"Pflichtangaben prüfen",IF($L78=Parameter!$F$7,IF(OR($J78&gt;0,$K78&lt;&gt;""),"Storno mit Zahlung prüfen",""),IF(OR($J78&gt;$I78,AND($L78=Parameter!$F$6,$M78&gt;0),AND($L78&lt;&gt;Parameter!$F$6,$M78=0),AND($L78=Parameter!$F$5,OR($J78&lt;=0,$M78&lt;=0)),AND($L78=Parameter!$F$4,$J78&gt;0)),"Status/Zahlung prüfen",IF(AND($J78&gt;0,$K78=""),"Zahlungsdatum ergänzen",IF(AND($J78=0,$K78&lt;&gt;""),"Zahlungseingang prüfen",IF(AND($M78&gt;0,$H78&lt;Parameter!$B$4),"Überfällig – manuell prüfen",IF(AND($M78&gt;0,$H78&gt;=Parameter!$B$4,$H78&lt;=Parameter!$B$4+Parameter!$B$5),"Bald fällig – manuell prüfen",""))))))))</f>
        <v/>
      </c>
    </row>
    <row r="79" ht="22" customHeight="1">
      <c r="A79" s="16" t="n"/>
      <c r="B79" s="16" t="n"/>
      <c r="C79" s="16" t="n"/>
      <c r="D79" s="16" t="n"/>
      <c r="E79" s="17" t="n"/>
      <c r="F79" s="17" t="n"/>
      <c r="G79" s="17" t="n"/>
      <c r="H79" s="17" t="n"/>
      <c r="I79" s="18" t="n"/>
      <c r="J79" s="18" t="n"/>
      <c r="K79" s="17" t="n"/>
      <c r="L79" s="19" t="n"/>
      <c r="M79" s="10">
        <f>IF(OR($A79="",$I79=""),"",IFERROR(IF($L79=Parameter!$F$7,0,MAX($I79-IF($J79="",0,$J79),0)),""))</f>
        <v/>
      </c>
      <c r="N79" s="21">
        <f>IF($A79="","",IF(OR($B79="",$C79="",$D79="",$E79="",$F79="",$G79="",$H79="",$I79="",$L79=""),"Pflichtangaben prüfen",IF($L79=Parameter!$F$7,IF(OR($J79&gt;0,$K79&lt;&gt;""),"Storno mit Zahlung prüfen",""),IF(OR($J79&gt;$I79,AND($L79=Parameter!$F$6,$M79&gt;0),AND($L79&lt;&gt;Parameter!$F$6,$M79=0),AND($L79=Parameter!$F$5,OR($J79&lt;=0,$M79&lt;=0)),AND($L79=Parameter!$F$4,$J79&gt;0)),"Status/Zahlung prüfen",IF(AND($J79&gt;0,$K79=""),"Zahlungsdatum ergänzen",IF(AND($J79=0,$K79&lt;&gt;""),"Zahlungseingang prüfen",IF(AND($M79&gt;0,$H79&lt;Parameter!$B$4),"Überfällig – manuell prüfen",IF(AND($M79&gt;0,$H79&gt;=Parameter!$B$4,$H79&lt;=Parameter!$B$4+Parameter!$B$5),"Bald fällig – manuell prüfen",""))))))))</f>
        <v/>
      </c>
    </row>
    <row r="80" ht="22" customHeight="1">
      <c r="A80" s="16" t="n"/>
      <c r="B80" s="16" t="n"/>
      <c r="C80" s="16" t="n"/>
      <c r="D80" s="16" t="n"/>
      <c r="E80" s="17" t="n"/>
      <c r="F80" s="17" t="n"/>
      <c r="G80" s="17" t="n"/>
      <c r="H80" s="17" t="n"/>
      <c r="I80" s="18" t="n"/>
      <c r="J80" s="18" t="n"/>
      <c r="K80" s="17" t="n"/>
      <c r="L80" s="19" t="n"/>
      <c r="M80" s="6">
        <f>IF(OR($A80="",$I80=""),"",IFERROR(IF($L80=Parameter!$F$7,0,MAX($I80-IF($J80="",0,$J80),0)),""))</f>
        <v/>
      </c>
      <c r="N80" s="20">
        <f>IF($A80="","",IF(OR($B80="",$C80="",$D80="",$E80="",$F80="",$G80="",$H80="",$I80="",$L80=""),"Pflichtangaben prüfen",IF($L80=Parameter!$F$7,IF(OR($J80&gt;0,$K80&lt;&gt;""),"Storno mit Zahlung prüfen",""),IF(OR($J80&gt;$I80,AND($L80=Parameter!$F$6,$M80&gt;0),AND($L80&lt;&gt;Parameter!$F$6,$M80=0),AND($L80=Parameter!$F$5,OR($J80&lt;=0,$M80&lt;=0)),AND($L80=Parameter!$F$4,$J80&gt;0)),"Status/Zahlung prüfen",IF(AND($J80&gt;0,$K80=""),"Zahlungsdatum ergänzen",IF(AND($J80=0,$K80&lt;&gt;""),"Zahlungseingang prüfen",IF(AND($M80&gt;0,$H80&lt;Parameter!$B$4),"Überfällig – manuell prüfen",IF(AND($M80&gt;0,$H80&gt;=Parameter!$B$4,$H80&lt;=Parameter!$B$4+Parameter!$B$5),"Bald fällig – manuell prüfen",""))))))))</f>
        <v/>
      </c>
    </row>
    <row r="81" ht="22" customHeight="1">
      <c r="A81" s="16" t="n"/>
      <c r="B81" s="16" t="n"/>
      <c r="C81" s="16" t="n"/>
      <c r="D81" s="16" t="n"/>
      <c r="E81" s="17" t="n"/>
      <c r="F81" s="17" t="n"/>
      <c r="G81" s="17" t="n"/>
      <c r="H81" s="17" t="n"/>
      <c r="I81" s="18" t="n"/>
      <c r="J81" s="18" t="n"/>
      <c r="K81" s="17" t="n"/>
      <c r="L81" s="19" t="n"/>
      <c r="M81" s="10">
        <f>IF(OR($A81="",$I81=""),"",IFERROR(IF($L81=Parameter!$F$7,0,MAX($I81-IF($J81="",0,$J81),0)),""))</f>
        <v/>
      </c>
      <c r="N81" s="21">
        <f>IF($A81="","",IF(OR($B81="",$C81="",$D81="",$E81="",$F81="",$G81="",$H81="",$I81="",$L81=""),"Pflichtangaben prüfen",IF($L81=Parameter!$F$7,IF(OR($J81&gt;0,$K81&lt;&gt;""),"Storno mit Zahlung prüfen",""),IF(OR($J81&gt;$I81,AND($L81=Parameter!$F$6,$M81&gt;0),AND($L81&lt;&gt;Parameter!$F$6,$M81=0),AND($L81=Parameter!$F$5,OR($J81&lt;=0,$M81&lt;=0)),AND($L81=Parameter!$F$4,$J81&gt;0)),"Status/Zahlung prüfen",IF(AND($J81&gt;0,$K81=""),"Zahlungsdatum ergänzen",IF(AND($J81=0,$K81&lt;&gt;""),"Zahlungseingang prüfen",IF(AND($M81&gt;0,$H81&lt;Parameter!$B$4),"Überfällig – manuell prüfen",IF(AND($M81&gt;0,$H81&gt;=Parameter!$B$4,$H81&lt;=Parameter!$B$4+Parameter!$B$5),"Bald fällig – manuell prüfen",""))))))))</f>
        <v/>
      </c>
    </row>
    <row r="82" ht="22" customHeight="1">
      <c r="A82" s="16" t="n"/>
      <c r="B82" s="16" t="n"/>
      <c r="C82" s="16" t="n"/>
      <c r="D82" s="16" t="n"/>
      <c r="E82" s="17" t="n"/>
      <c r="F82" s="17" t="n"/>
      <c r="G82" s="17" t="n"/>
      <c r="H82" s="17" t="n"/>
      <c r="I82" s="18" t="n"/>
      <c r="J82" s="18" t="n"/>
      <c r="K82" s="17" t="n"/>
      <c r="L82" s="19" t="n"/>
      <c r="M82" s="6">
        <f>IF(OR($A82="",$I82=""),"",IFERROR(IF($L82=Parameter!$F$7,0,MAX($I82-IF($J82="",0,$J82),0)),""))</f>
        <v/>
      </c>
      <c r="N82" s="20">
        <f>IF($A82="","",IF(OR($B82="",$C82="",$D82="",$E82="",$F82="",$G82="",$H82="",$I82="",$L82=""),"Pflichtangaben prüfen",IF($L82=Parameter!$F$7,IF(OR($J82&gt;0,$K82&lt;&gt;""),"Storno mit Zahlung prüfen",""),IF(OR($J82&gt;$I82,AND($L82=Parameter!$F$6,$M82&gt;0),AND($L82&lt;&gt;Parameter!$F$6,$M82=0),AND($L82=Parameter!$F$5,OR($J82&lt;=0,$M82&lt;=0)),AND($L82=Parameter!$F$4,$J82&gt;0)),"Status/Zahlung prüfen",IF(AND($J82&gt;0,$K82=""),"Zahlungsdatum ergänzen",IF(AND($J82=0,$K82&lt;&gt;""),"Zahlungseingang prüfen",IF(AND($M82&gt;0,$H82&lt;Parameter!$B$4),"Überfällig – manuell prüfen",IF(AND($M82&gt;0,$H82&gt;=Parameter!$B$4,$H82&lt;=Parameter!$B$4+Parameter!$B$5),"Bald fällig – manuell prüfen",""))))))))</f>
        <v/>
      </c>
    </row>
    <row r="83" ht="22" customHeight="1">
      <c r="A83" s="16" t="n"/>
      <c r="B83" s="16" t="n"/>
      <c r="C83" s="16" t="n"/>
      <c r="D83" s="16" t="n"/>
      <c r="E83" s="17" t="n"/>
      <c r="F83" s="17" t="n"/>
      <c r="G83" s="17" t="n"/>
      <c r="H83" s="17" t="n"/>
      <c r="I83" s="18" t="n"/>
      <c r="J83" s="18" t="n"/>
      <c r="K83" s="17" t="n"/>
      <c r="L83" s="19" t="n"/>
      <c r="M83" s="10">
        <f>IF(OR($A83="",$I83=""),"",IFERROR(IF($L83=Parameter!$F$7,0,MAX($I83-IF($J83="",0,$J83),0)),""))</f>
        <v/>
      </c>
      <c r="N83" s="21">
        <f>IF($A83="","",IF(OR($B83="",$C83="",$D83="",$E83="",$F83="",$G83="",$H83="",$I83="",$L83=""),"Pflichtangaben prüfen",IF($L83=Parameter!$F$7,IF(OR($J83&gt;0,$K83&lt;&gt;""),"Storno mit Zahlung prüfen",""),IF(OR($J83&gt;$I83,AND($L83=Parameter!$F$6,$M83&gt;0),AND($L83&lt;&gt;Parameter!$F$6,$M83=0),AND($L83=Parameter!$F$5,OR($J83&lt;=0,$M83&lt;=0)),AND($L83=Parameter!$F$4,$J83&gt;0)),"Status/Zahlung prüfen",IF(AND($J83&gt;0,$K83=""),"Zahlungsdatum ergänzen",IF(AND($J83=0,$K83&lt;&gt;""),"Zahlungseingang prüfen",IF(AND($M83&gt;0,$H83&lt;Parameter!$B$4),"Überfällig – manuell prüfen",IF(AND($M83&gt;0,$H83&gt;=Parameter!$B$4,$H83&lt;=Parameter!$B$4+Parameter!$B$5),"Bald fällig – manuell prüfen",""))))))))</f>
        <v/>
      </c>
    </row>
    <row r="84" ht="22" customHeight="1">
      <c r="A84" s="16" t="n"/>
      <c r="B84" s="16" t="n"/>
      <c r="C84" s="16" t="n"/>
      <c r="D84" s="16" t="n"/>
      <c r="E84" s="17" t="n"/>
      <c r="F84" s="17" t="n"/>
      <c r="G84" s="17" t="n"/>
      <c r="H84" s="17" t="n"/>
      <c r="I84" s="18" t="n"/>
      <c r="J84" s="18" t="n"/>
      <c r="K84" s="17" t="n"/>
      <c r="L84" s="19" t="n"/>
      <c r="M84" s="6">
        <f>IF(OR($A84="",$I84=""),"",IFERROR(IF($L84=Parameter!$F$7,0,MAX($I84-IF($J84="",0,$J84),0)),""))</f>
        <v/>
      </c>
      <c r="N84" s="20">
        <f>IF($A84="","",IF(OR($B84="",$C84="",$D84="",$E84="",$F84="",$G84="",$H84="",$I84="",$L84=""),"Pflichtangaben prüfen",IF($L84=Parameter!$F$7,IF(OR($J84&gt;0,$K84&lt;&gt;""),"Storno mit Zahlung prüfen",""),IF(OR($J84&gt;$I84,AND($L84=Parameter!$F$6,$M84&gt;0),AND($L84&lt;&gt;Parameter!$F$6,$M84=0),AND($L84=Parameter!$F$5,OR($J84&lt;=0,$M84&lt;=0)),AND($L84=Parameter!$F$4,$J84&gt;0)),"Status/Zahlung prüfen",IF(AND($J84&gt;0,$K84=""),"Zahlungsdatum ergänzen",IF(AND($J84=0,$K84&lt;&gt;""),"Zahlungseingang prüfen",IF(AND($M84&gt;0,$H84&lt;Parameter!$B$4),"Überfällig – manuell prüfen",IF(AND($M84&gt;0,$H84&gt;=Parameter!$B$4,$H84&lt;=Parameter!$B$4+Parameter!$B$5),"Bald fällig – manuell prüfen",""))))))))</f>
        <v/>
      </c>
    </row>
    <row r="85" ht="22" customHeight="1">
      <c r="A85" s="16" t="n"/>
      <c r="B85" s="16" t="n"/>
      <c r="C85" s="16" t="n"/>
      <c r="D85" s="16" t="n"/>
      <c r="E85" s="17" t="n"/>
      <c r="F85" s="17" t="n"/>
      <c r="G85" s="17" t="n"/>
      <c r="H85" s="17" t="n"/>
      <c r="I85" s="18" t="n"/>
      <c r="J85" s="18" t="n"/>
      <c r="K85" s="17" t="n"/>
      <c r="L85" s="19" t="n"/>
      <c r="M85" s="10">
        <f>IF(OR($A85="",$I85=""),"",IFERROR(IF($L85=Parameter!$F$7,0,MAX($I85-IF($J85="",0,$J85),0)),""))</f>
        <v/>
      </c>
      <c r="N85" s="21">
        <f>IF($A85="","",IF(OR($B85="",$C85="",$D85="",$E85="",$F85="",$G85="",$H85="",$I85="",$L85=""),"Pflichtangaben prüfen",IF($L85=Parameter!$F$7,IF(OR($J85&gt;0,$K85&lt;&gt;""),"Storno mit Zahlung prüfen",""),IF(OR($J85&gt;$I85,AND($L85=Parameter!$F$6,$M85&gt;0),AND($L85&lt;&gt;Parameter!$F$6,$M85=0),AND($L85=Parameter!$F$5,OR($J85&lt;=0,$M85&lt;=0)),AND($L85=Parameter!$F$4,$J85&gt;0)),"Status/Zahlung prüfen",IF(AND($J85&gt;0,$K85=""),"Zahlungsdatum ergänzen",IF(AND($J85=0,$K85&lt;&gt;""),"Zahlungseingang prüfen",IF(AND($M85&gt;0,$H85&lt;Parameter!$B$4),"Überfällig – manuell prüfen",IF(AND($M85&gt;0,$H85&gt;=Parameter!$B$4,$H85&lt;=Parameter!$B$4+Parameter!$B$5),"Bald fällig – manuell prüfen",""))))))))</f>
        <v/>
      </c>
    </row>
    <row r="86" ht="22" customHeight="1">
      <c r="A86" s="16" t="n"/>
      <c r="B86" s="16" t="n"/>
      <c r="C86" s="16" t="n"/>
      <c r="D86" s="16" t="n"/>
      <c r="E86" s="17" t="n"/>
      <c r="F86" s="17" t="n"/>
      <c r="G86" s="17" t="n"/>
      <c r="H86" s="17" t="n"/>
      <c r="I86" s="18" t="n"/>
      <c r="J86" s="18" t="n"/>
      <c r="K86" s="17" t="n"/>
      <c r="L86" s="19" t="n"/>
      <c r="M86" s="6">
        <f>IF(OR($A86="",$I86=""),"",IFERROR(IF($L86=Parameter!$F$7,0,MAX($I86-IF($J86="",0,$J86),0)),""))</f>
        <v/>
      </c>
      <c r="N86" s="20">
        <f>IF($A86="","",IF(OR($B86="",$C86="",$D86="",$E86="",$F86="",$G86="",$H86="",$I86="",$L86=""),"Pflichtangaben prüfen",IF($L86=Parameter!$F$7,IF(OR($J86&gt;0,$K86&lt;&gt;""),"Storno mit Zahlung prüfen",""),IF(OR($J86&gt;$I86,AND($L86=Parameter!$F$6,$M86&gt;0),AND($L86&lt;&gt;Parameter!$F$6,$M86=0),AND($L86=Parameter!$F$5,OR($J86&lt;=0,$M86&lt;=0)),AND($L86=Parameter!$F$4,$J86&gt;0)),"Status/Zahlung prüfen",IF(AND($J86&gt;0,$K86=""),"Zahlungsdatum ergänzen",IF(AND($J86=0,$K86&lt;&gt;""),"Zahlungseingang prüfen",IF(AND($M86&gt;0,$H86&lt;Parameter!$B$4),"Überfällig – manuell prüfen",IF(AND($M86&gt;0,$H86&gt;=Parameter!$B$4,$H86&lt;=Parameter!$B$4+Parameter!$B$5),"Bald fällig – manuell prüfen",""))))))))</f>
        <v/>
      </c>
    </row>
    <row r="87" ht="22" customHeight="1">
      <c r="A87" s="16" t="n"/>
      <c r="B87" s="16" t="n"/>
      <c r="C87" s="16" t="n"/>
      <c r="D87" s="16" t="n"/>
      <c r="E87" s="17" t="n"/>
      <c r="F87" s="17" t="n"/>
      <c r="G87" s="17" t="n"/>
      <c r="H87" s="17" t="n"/>
      <c r="I87" s="18" t="n"/>
      <c r="J87" s="18" t="n"/>
      <c r="K87" s="17" t="n"/>
      <c r="L87" s="19" t="n"/>
      <c r="M87" s="10">
        <f>IF(OR($A87="",$I87=""),"",IFERROR(IF($L87=Parameter!$F$7,0,MAX($I87-IF($J87="",0,$J87),0)),""))</f>
        <v/>
      </c>
      <c r="N87" s="21">
        <f>IF($A87="","",IF(OR($B87="",$C87="",$D87="",$E87="",$F87="",$G87="",$H87="",$I87="",$L87=""),"Pflichtangaben prüfen",IF($L87=Parameter!$F$7,IF(OR($J87&gt;0,$K87&lt;&gt;""),"Storno mit Zahlung prüfen",""),IF(OR($J87&gt;$I87,AND($L87=Parameter!$F$6,$M87&gt;0),AND($L87&lt;&gt;Parameter!$F$6,$M87=0),AND($L87=Parameter!$F$5,OR($J87&lt;=0,$M87&lt;=0)),AND($L87=Parameter!$F$4,$J87&gt;0)),"Status/Zahlung prüfen",IF(AND($J87&gt;0,$K87=""),"Zahlungsdatum ergänzen",IF(AND($J87=0,$K87&lt;&gt;""),"Zahlungseingang prüfen",IF(AND($M87&gt;0,$H87&lt;Parameter!$B$4),"Überfällig – manuell prüfen",IF(AND($M87&gt;0,$H87&gt;=Parameter!$B$4,$H87&lt;=Parameter!$B$4+Parameter!$B$5),"Bald fällig – manuell prüfen",""))))))))</f>
        <v/>
      </c>
    </row>
    <row r="88" ht="22" customHeight="1">
      <c r="A88" s="16" t="n"/>
      <c r="B88" s="16" t="n"/>
      <c r="C88" s="16" t="n"/>
      <c r="D88" s="16" t="n"/>
      <c r="E88" s="17" t="n"/>
      <c r="F88" s="17" t="n"/>
      <c r="G88" s="17" t="n"/>
      <c r="H88" s="17" t="n"/>
      <c r="I88" s="18" t="n"/>
      <c r="J88" s="18" t="n"/>
      <c r="K88" s="17" t="n"/>
      <c r="L88" s="19" t="n"/>
      <c r="M88" s="6">
        <f>IF(OR($A88="",$I88=""),"",IFERROR(IF($L88=Parameter!$F$7,0,MAX($I88-IF($J88="",0,$J88),0)),""))</f>
        <v/>
      </c>
      <c r="N88" s="20">
        <f>IF($A88="","",IF(OR($B88="",$C88="",$D88="",$E88="",$F88="",$G88="",$H88="",$I88="",$L88=""),"Pflichtangaben prüfen",IF($L88=Parameter!$F$7,IF(OR($J88&gt;0,$K88&lt;&gt;""),"Storno mit Zahlung prüfen",""),IF(OR($J88&gt;$I88,AND($L88=Parameter!$F$6,$M88&gt;0),AND($L88&lt;&gt;Parameter!$F$6,$M88=0),AND($L88=Parameter!$F$5,OR($J88&lt;=0,$M88&lt;=0)),AND($L88=Parameter!$F$4,$J88&gt;0)),"Status/Zahlung prüfen",IF(AND($J88&gt;0,$K88=""),"Zahlungsdatum ergänzen",IF(AND($J88=0,$K88&lt;&gt;""),"Zahlungseingang prüfen",IF(AND($M88&gt;0,$H88&lt;Parameter!$B$4),"Überfällig – manuell prüfen",IF(AND($M88&gt;0,$H88&gt;=Parameter!$B$4,$H88&lt;=Parameter!$B$4+Parameter!$B$5),"Bald fällig – manuell prüfen",""))))))))</f>
        <v/>
      </c>
    </row>
    <row r="89" ht="22" customHeight="1">
      <c r="A89" s="16" t="n"/>
      <c r="B89" s="16" t="n"/>
      <c r="C89" s="16" t="n"/>
      <c r="D89" s="16" t="n"/>
      <c r="E89" s="17" t="n"/>
      <c r="F89" s="17" t="n"/>
      <c r="G89" s="17" t="n"/>
      <c r="H89" s="17" t="n"/>
      <c r="I89" s="18" t="n"/>
      <c r="J89" s="18" t="n"/>
      <c r="K89" s="17" t="n"/>
      <c r="L89" s="19" t="n"/>
      <c r="M89" s="10">
        <f>IF(OR($A89="",$I89=""),"",IFERROR(IF($L89=Parameter!$F$7,0,MAX($I89-IF($J89="",0,$J89),0)),""))</f>
        <v/>
      </c>
      <c r="N89" s="21">
        <f>IF($A89="","",IF(OR($B89="",$C89="",$D89="",$E89="",$F89="",$G89="",$H89="",$I89="",$L89=""),"Pflichtangaben prüfen",IF($L89=Parameter!$F$7,IF(OR($J89&gt;0,$K89&lt;&gt;""),"Storno mit Zahlung prüfen",""),IF(OR($J89&gt;$I89,AND($L89=Parameter!$F$6,$M89&gt;0),AND($L89&lt;&gt;Parameter!$F$6,$M89=0),AND($L89=Parameter!$F$5,OR($J89&lt;=0,$M89&lt;=0)),AND($L89=Parameter!$F$4,$J89&gt;0)),"Status/Zahlung prüfen",IF(AND($J89&gt;0,$K89=""),"Zahlungsdatum ergänzen",IF(AND($J89=0,$K89&lt;&gt;""),"Zahlungseingang prüfen",IF(AND($M89&gt;0,$H89&lt;Parameter!$B$4),"Überfällig – manuell prüfen",IF(AND($M89&gt;0,$H89&gt;=Parameter!$B$4,$H89&lt;=Parameter!$B$4+Parameter!$B$5),"Bald fällig – manuell prüfen",""))))))))</f>
        <v/>
      </c>
    </row>
    <row r="90" ht="22" customHeight="1">
      <c r="A90" s="16" t="n"/>
      <c r="B90" s="16" t="n"/>
      <c r="C90" s="16" t="n"/>
      <c r="D90" s="16" t="n"/>
      <c r="E90" s="17" t="n"/>
      <c r="F90" s="17" t="n"/>
      <c r="G90" s="17" t="n"/>
      <c r="H90" s="17" t="n"/>
      <c r="I90" s="18" t="n"/>
      <c r="J90" s="18" t="n"/>
      <c r="K90" s="17" t="n"/>
      <c r="L90" s="19" t="n"/>
      <c r="M90" s="6">
        <f>IF(OR($A90="",$I90=""),"",IFERROR(IF($L90=Parameter!$F$7,0,MAX($I90-IF($J90="",0,$J90),0)),""))</f>
        <v/>
      </c>
      <c r="N90" s="20">
        <f>IF($A90="","",IF(OR($B90="",$C90="",$D90="",$E90="",$F90="",$G90="",$H90="",$I90="",$L90=""),"Pflichtangaben prüfen",IF($L90=Parameter!$F$7,IF(OR($J90&gt;0,$K90&lt;&gt;""),"Storno mit Zahlung prüfen",""),IF(OR($J90&gt;$I90,AND($L90=Parameter!$F$6,$M90&gt;0),AND($L90&lt;&gt;Parameter!$F$6,$M90=0),AND($L90=Parameter!$F$5,OR($J90&lt;=0,$M90&lt;=0)),AND($L90=Parameter!$F$4,$J90&gt;0)),"Status/Zahlung prüfen",IF(AND($J90&gt;0,$K90=""),"Zahlungsdatum ergänzen",IF(AND($J90=0,$K90&lt;&gt;""),"Zahlungseingang prüfen",IF(AND($M90&gt;0,$H90&lt;Parameter!$B$4),"Überfällig – manuell prüfen",IF(AND($M90&gt;0,$H90&gt;=Parameter!$B$4,$H90&lt;=Parameter!$B$4+Parameter!$B$5),"Bald fällig – manuell prüfen",""))))))))</f>
        <v/>
      </c>
    </row>
    <row r="91" ht="22" customHeight="1">
      <c r="A91" s="16" t="n"/>
      <c r="B91" s="16" t="n"/>
      <c r="C91" s="16" t="n"/>
      <c r="D91" s="16" t="n"/>
      <c r="E91" s="17" t="n"/>
      <c r="F91" s="17" t="n"/>
      <c r="G91" s="17" t="n"/>
      <c r="H91" s="17" t="n"/>
      <c r="I91" s="18" t="n"/>
      <c r="J91" s="18" t="n"/>
      <c r="K91" s="17" t="n"/>
      <c r="L91" s="19" t="n"/>
      <c r="M91" s="10">
        <f>IF(OR($A91="",$I91=""),"",IFERROR(IF($L91=Parameter!$F$7,0,MAX($I91-IF($J91="",0,$J91),0)),""))</f>
        <v/>
      </c>
      <c r="N91" s="21">
        <f>IF($A91="","",IF(OR($B91="",$C91="",$D91="",$E91="",$F91="",$G91="",$H91="",$I91="",$L91=""),"Pflichtangaben prüfen",IF($L91=Parameter!$F$7,IF(OR($J91&gt;0,$K91&lt;&gt;""),"Storno mit Zahlung prüfen",""),IF(OR($J91&gt;$I91,AND($L91=Parameter!$F$6,$M91&gt;0),AND($L91&lt;&gt;Parameter!$F$6,$M91=0),AND($L91=Parameter!$F$5,OR($J91&lt;=0,$M91&lt;=0)),AND($L91=Parameter!$F$4,$J91&gt;0)),"Status/Zahlung prüfen",IF(AND($J91&gt;0,$K91=""),"Zahlungsdatum ergänzen",IF(AND($J91=0,$K91&lt;&gt;""),"Zahlungseingang prüfen",IF(AND($M91&gt;0,$H91&lt;Parameter!$B$4),"Überfällig – manuell prüfen",IF(AND($M91&gt;0,$H91&gt;=Parameter!$B$4,$H91&lt;=Parameter!$B$4+Parameter!$B$5),"Bald fällig – manuell prüfen",""))))))))</f>
        <v/>
      </c>
    </row>
    <row r="92" ht="22" customHeight="1">
      <c r="A92" s="16" t="n"/>
      <c r="B92" s="16" t="n"/>
      <c r="C92" s="16" t="n"/>
      <c r="D92" s="16" t="n"/>
      <c r="E92" s="17" t="n"/>
      <c r="F92" s="17" t="n"/>
      <c r="G92" s="17" t="n"/>
      <c r="H92" s="17" t="n"/>
      <c r="I92" s="18" t="n"/>
      <c r="J92" s="18" t="n"/>
      <c r="K92" s="17" t="n"/>
      <c r="L92" s="19" t="n"/>
      <c r="M92" s="6">
        <f>IF(OR($A92="",$I92=""),"",IFERROR(IF($L92=Parameter!$F$7,0,MAX($I92-IF($J92="",0,$J92),0)),""))</f>
        <v/>
      </c>
      <c r="N92" s="20">
        <f>IF($A92="","",IF(OR($B92="",$C92="",$D92="",$E92="",$F92="",$G92="",$H92="",$I92="",$L92=""),"Pflichtangaben prüfen",IF($L92=Parameter!$F$7,IF(OR($J92&gt;0,$K92&lt;&gt;""),"Storno mit Zahlung prüfen",""),IF(OR($J92&gt;$I92,AND($L92=Parameter!$F$6,$M92&gt;0),AND($L92&lt;&gt;Parameter!$F$6,$M92=0),AND($L92=Parameter!$F$5,OR($J92&lt;=0,$M92&lt;=0)),AND($L92=Parameter!$F$4,$J92&gt;0)),"Status/Zahlung prüfen",IF(AND($J92&gt;0,$K92=""),"Zahlungsdatum ergänzen",IF(AND($J92=0,$K92&lt;&gt;""),"Zahlungseingang prüfen",IF(AND($M92&gt;0,$H92&lt;Parameter!$B$4),"Überfällig – manuell prüfen",IF(AND($M92&gt;0,$H92&gt;=Parameter!$B$4,$H92&lt;=Parameter!$B$4+Parameter!$B$5),"Bald fällig – manuell prüfen",""))))))))</f>
        <v/>
      </c>
    </row>
    <row r="93" ht="22" customHeight="1">
      <c r="A93" s="16" t="n"/>
      <c r="B93" s="16" t="n"/>
      <c r="C93" s="16" t="n"/>
      <c r="D93" s="16" t="n"/>
      <c r="E93" s="17" t="n"/>
      <c r="F93" s="17" t="n"/>
      <c r="G93" s="17" t="n"/>
      <c r="H93" s="17" t="n"/>
      <c r="I93" s="18" t="n"/>
      <c r="J93" s="18" t="n"/>
      <c r="K93" s="17" t="n"/>
      <c r="L93" s="19" t="n"/>
      <c r="M93" s="10">
        <f>IF(OR($A93="",$I93=""),"",IFERROR(IF($L93=Parameter!$F$7,0,MAX($I93-IF($J93="",0,$J93),0)),""))</f>
        <v/>
      </c>
      <c r="N93" s="21">
        <f>IF($A93="","",IF(OR($B93="",$C93="",$D93="",$E93="",$F93="",$G93="",$H93="",$I93="",$L93=""),"Pflichtangaben prüfen",IF($L93=Parameter!$F$7,IF(OR($J93&gt;0,$K93&lt;&gt;""),"Storno mit Zahlung prüfen",""),IF(OR($J93&gt;$I93,AND($L93=Parameter!$F$6,$M93&gt;0),AND($L93&lt;&gt;Parameter!$F$6,$M93=0),AND($L93=Parameter!$F$5,OR($J93&lt;=0,$M93&lt;=0)),AND($L93=Parameter!$F$4,$J93&gt;0)),"Status/Zahlung prüfen",IF(AND($J93&gt;0,$K93=""),"Zahlungsdatum ergänzen",IF(AND($J93=0,$K93&lt;&gt;""),"Zahlungseingang prüfen",IF(AND($M93&gt;0,$H93&lt;Parameter!$B$4),"Überfällig – manuell prüfen",IF(AND($M93&gt;0,$H93&gt;=Parameter!$B$4,$H93&lt;=Parameter!$B$4+Parameter!$B$5),"Bald fällig – manuell prüfen",""))))))))</f>
        <v/>
      </c>
    </row>
    <row r="94" ht="22" customHeight="1">
      <c r="A94" s="16" t="n"/>
      <c r="B94" s="16" t="n"/>
      <c r="C94" s="16" t="n"/>
      <c r="D94" s="16" t="n"/>
      <c r="E94" s="17" t="n"/>
      <c r="F94" s="17" t="n"/>
      <c r="G94" s="17" t="n"/>
      <c r="H94" s="17" t="n"/>
      <c r="I94" s="18" t="n"/>
      <c r="J94" s="18" t="n"/>
      <c r="K94" s="17" t="n"/>
      <c r="L94" s="19" t="n"/>
      <c r="M94" s="6">
        <f>IF(OR($A94="",$I94=""),"",IFERROR(IF($L94=Parameter!$F$7,0,MAX($I94-IF($J94="",0,$J94),0)),""))</f>
        <v/>
      </c>
      <c r="N94" s="20">
        <f>IF($A94="","",IF(OR($B94="",$C94="",$D94="",$E94="",$F94="",$G94="",$H94="",$I94="",$L94=""),"Pflichtangaben prüfen",IF($L94=Parameter!$F$7,IF(OR($J94&gt;0,$K94&lt;&gt;""),"Storno mit Zahlung prüfen",""),IF(OR($J94&gt;$I94,AND($L94=Parameter!$F$6,$M94&gt;0),AND($L94&lt;&gt;Parameter!$F$6,$M94=0),AND($L94=Parameter!$F$5,OR($J94&lt;=0,$M94&lt;=0)),AND($L94=Parameter!$F$4,$J94&gt;0)),"Status/Zahlung prüfen",IF(AND($J94&gt;0,$K94=""),"Zahlungsdatum ergänzen",IF(AND($J94=0,$K94&lt;&gt;""),"Zahlungseingang prüfen",IF(AND($M94&gt;0,$H94&lt;Parameter!$B$4),"Überfällig – manuell prüfen",IF(AND($M94&gt;0,$H94&gt;=Parameter!$B$4,$H94&lt;=Parameter!$B$4+Parameter!$B$5),"Bald fällig – manuell prüfen",""))))))))</f>
        <v/>
      </c>
    </row>
    <row r="95" ht="22" customHeight="1">
      <c r="A95" s="16" t="n"/>
      <c r="B95" s="16" t="n"/>
      <c r="C95" s="16" t="n"/>
      <c r="D95" s="16" t="n"/>
      <c r="E95" s="17" t="n"/>
      <c r="F95" s="17" t="n"/>
      <c r="G95" s="17" t="n"/>
      <c r="H95" s="17" t="n"/>
      <c r="I95" s="18" t="n"/>
      <c r="J95" s="18" t="n"/>
      <c r="K95" s="17" t="n"/>
      <c r="L95" s="19" t="n"/>
      <c r="M95" s="10">
        <f>IF(OR($A95="",$I95=""),"",IFERROR(IF($L95=Parameter!$F$7,0,MAX($I95-IF($J95="",0,$J95),0)),""))</f>
        <v/>
      </c>
      <c r="N95" s="21">
        <f>IF($A95="","",IF(OR($B95="",$C95="",$D95="",$E95="",$F95="",$G95="",$H95="",$I95="",$L95=""),"Pflichtangaben prüfen",IF($L95=Parameter!$F$7,IF(OR($J95&gt;0,$K95&lt;&gt;""),"Storno mit Zahlung prüfen",""),IF(OR($J95&gt;$I95,AND($L95=Parameter!$F$6,$M95&gt;0),AND($L95&lt;&gt;Parameter!$F$6,$M95=0),AND($L95=Parameter!$F$5,OR($J95&lt;=0,$M95&lt;=0)),AND($L95=Parameter!$F$4,$J95&gt;0)),"Status/Zahlung prüfen",IF(AND($J95&gt;0,$K95=""),"Zahlungsdatum ergänzen",IF(AND($J95=0,$K95&lt;&gt;""),"Zahlungseingang prüfen",IF(AND($M95&gt;0,$H95&lt;Parameter!$B$4),"Überfällig – manuell prüfen",IF(AND($M95&gt;0,$H95&gt;=Parameter!$B$4,$H95&lt;=Parameter!$B$4+Parameter!$B$5),"Bald fällig – manuell prüfen",""))))))))</f>
        <v/>
      </c>
    </row>
    <row r="96" ht="22" customHeight="1">
      <c r="A96" s="16" t="n"/>
      <c r="B96" s="16" t="n"/>
      <c r="C96" s="16" t="n"/>
      <c r="D96" s="16" t="n"/>
      <c r="E96" s="17" t="n"/>
      <c r="F96" s="17" t="n"/>
      <c r="G96" s="17" t="n"/>
      <c r="H96" s="17" t="n"/>
      <c r="I96" s="18" t="n"/>
      <c r="J96" s="18" t="n"/>
      <c r="K96" s="17" t="n"/>
      <c r="L96" s="19" t="n"/>
      <c r="M96" s="6">
        <f>IF(OR($A96="",$I96=""),"",IFERROR(IF($L96=Parameter!$F$7,0,MAX($I96-IF($J96="",0,$J96),0)),""))</f>
        <v/>
      </c>
      <c r="N96" s="20">
        <f>IF($A96="","",IF(OR($B96="",$C96="",$D96="",$E96="",$F96="",$G96="",$H96="",$I96="",$L96=""),"Pflichtangaben prüfen",IF($L96=Parameter!$F$7,IF(OR($J96&gt;0,$K96&lt;&gt;""),"Storno mit Zahlung prüfen",""),IF(OR($J96&gt;$I96,AND($L96=Parameter!$F$6,$M96&gt;0),AND($L96&lt;&gt;Parameter!$F$6,$M96=0),AND($L96=Parameter!$F$5,OR($J96&lt;=0,$M96&lt;=0)),AND($L96=Parameter!$F$4,$J96&gt;0)),"Status/Zahlung prüfen",IF(AND($J96&gt;0,$K96=""),"Zahlungsdatum ergänzen",IF(AND($J96=0,$K96&lt;&gt;""),"Zahlungseingang prüfen",IF(AND($M96&gt;0,$H96&lt;Parameter!$B$4),"Überfällig – manuell prüfen",IF(AND($M96&gt;0,$H96&gt;=Parameter!$B$4,$H96&lt;=Parameter!$B$4+Parameter!$B$5),"Bald fällig – manuell prüfen",""))))))))</f>
        <v/>
      </c>
    </row>
    <row r="97" ht="22" customHeight="1">
      <c r="A97" s="16" t="n"/>
      <c r="B97" s="16" t="n"/>
      <c r="C97" s="16" t="n"/>
      <c r="D97" s="16" t="n"/>
      <c r="E97" s="17" t="n"/>
      <c r="F97" s="17" t="n"/>
      <c r="G97" s="17" t="n"/>
      <c r="H97" s="17" t="n"/>
      <c r="I97" s="18" t="n"/>
      <c r="J97" s="18" t="n"/>
      <c r="K97" s="17" t="n"/>
      <c r="L97" s="19" t="n"/>
      <c r="M97" s="10">
        <f>IF(OR($A97="",$I97=""),"",IFERROR(IF($L97=Parameter!$F$7,0,MAX($I97-IF($J97="",0,$J97),0)),""))</f>
        <v/>
      </c>
      <c r="N97" s="21">
        <f>IF($A97="","",IF(OR($B97="",$C97="",$D97="",$E97="",$F97="",$G97="",$H97="",$I97="",$L97=""),"Pflichtangaben prüfen",IF($L97=Parameter!$F$7,IF(OR($J97&gt;0,$K97&lt;&gt;""),"Storno mit Zahlung prüfen",""),IF(OR($J97&gt;$I97,AND($L97=Parameter!$F$6,$M97&gt;0),AND($L97&lt;&gt;Parameter!$F$6,$M97=0),AND($L97=Parameter!$F$5,OR($J97&lt;=0,$M97&lt;=0)),AND($L97=Parameter!$F$4,$J97&gt;0)),"Status/Zahlung prüfen",IF(AND($J97&gt;0,$K97=""),"Zahlungsdatum ergänzen",IF(AND($J97=0,$K97&lt;&gt;""),"Zahlungseingang prüfen",IF(AND($M97&gt;0,$H97&lt;Parameter!$B$4),"Überfällig – manuell prüfen",IF(AND($M97&gt;0,$H97&gt;=Parameter!$B$4,$H97&lt;=Parameter!$B$4+Parameter!$B$5),"Bald fällig – manuell prüfen",""))))))))</f>
        <v/>
      </c>
    </row>
    <row r="98" ht="22" customHeight="1">
      <c r="A98" s="16" t="n"/>
      <c r="B98" s="16" t="n"/>
      <c r="C98" s="16" t="n"/>
      <c r="D98" s="16" t="n"/>
      <c r="E98" s="17" t="n"/>
      <c r="F98" s="17" t="n"/>
      <c r="G98" s="17" t="n"/>
      <c r="H98" s="17" t="n"/>
      <c r="I98" s="18" t="n"/>
      <c r="J98" s="18" t="n"/>
      <c r="K98" s="17" t="n"/>
      <c r="L98" s="19" t="n"/>
      <c r="M98" s="6">
        <f>IF(OR($A98="",$I98=""),"",IFERROR(IF($L98=Parameter!$F$7,0,MAX($I98-IF($J98="",0,$J98),0)),""))</f>
        <v/>
      </c>
      <c r="N98" s="20">
        <f>IF($A98="","",IF(OR($B98="",$C98="",$D98="",$E98="",$F98="",$G98="",$H98="",$I98="",$L98=""),"Pflichtangaben prüfen",IF($L98=Parameter!$F$7,IF(OR($J98&gt;0,$K98&lt;&gt;""),"Storno mit Zahlung prüfen",""),IF(OR($J98&gt;$I98,AND($L98=Parameter!$F$6,$M98&gt;0),AND($L98&lt;&gt;Parameter!$F$6,$M98=0),AND($L98=Parameter!$F$5,OR($J98&lt;=0,$M98&lt;=0)),AND($L98=Parameter!$F$4,$J98&gt;0)),"Status/Zahlung prüfen",IF(AND($J98&gt;0,$K98=""),"Zahlungsdatum ergänzen",IF(AND($J98=0,$K98&lt;&gt;""),"Zahlungseingang prüfen",IF(AND($M98&gt;0,$H98&lt;Parameter!$B$4),"Überfällig – manuell prüfen",IF(AND($M98&gt;0,$H98&gt;=Parameter!$B$4,$H98&lt;=Parameter!$B$4+Parameter!$B$5),"Bald fällig – manuell prüfen",""))))))))</f>
        <v/>
      </c>
    </row>
    <row r="99" ht="22" customHeight="1">
      <c r="A99" s="16" t="n"/>
      <c r="B99" s="16" t="n"/>
      <c r="C99" s="16" t="n"/>
      <c r="D99" s="16" t="n"/>
      <c r="E99" s="17" t="n"/>
      <c r="F99" s="17" t="n"/>
      <c r="G99" s="17" t="n"/>
      <c r="H99" s="17" t="n"/>
      <c r="I99" s="18" t="n"/>
      <c r="J99" s="18" t="n"/>
      <c r="K99" s="17" t="n"/>
      <c r="L99" s="19" t="n"/>
      <c r="M99" s="10">
        <f>IF(OR($A99="",$I99=""),"",IFERROR(IF($L99=Parameter!$F$7,0,MAX($I99-IF($J99="",0,$J99),0)),""))</f>
        <v/>
      </c>
      <c r="N99" s="21">
        <f>IF($A99="","",IF(OR($B99="",$C99="",$D99="",$E99="",$F99="",$G99="",$H99="",$I99="",$L99=""),"Pflichtangaben prüfen",IF($L99=Parameter!$F$7,IF(OR($J99&gt;0,$K99&lt;&gt;""),"Storno mit Zahlung prüfen",""),IF(OR($J99&gt;$I99,AND($L99=Parameter!$F$6,$M99&gt;0),AND($L99&lt;&gt;Parameter!$F$6,$M99=0),AND($L99=Parameter!$F$5,OR($J99&lt;=0,$M99&lt;=0)),AND($L99=Parameter!$F$4,$J99&gt;0)),"Status/Zahlung prüfen",IF(AND($J99&gt;0,$K99=""),"Zahlungsdatum ergänzen",IF(AND($J99=0,$K99&lt;&gt;""),"Zahlungseingang prüfen",IF(AND($M99&gt;0,$H99&lt;Parameter!$B$4),"Überfällig – manuell prüfen",IF(AND($M99&gt;0,$H99&gt;=Parameter!$B$4,$H99&lt;=Parameter!$B$4+Parameter!$B$5),"Bald fällig – manuell prüfen",""))))))))</f>
        <v/>
      </c>
    </row>
    <row r="100" ht="22" customHeight="1">
      <c r="A100" s="16" t="n"/>
      <c r="B100" s="16" t="n"/>
      <c r="C100" s="16" t="n"/>
      <c r="D100" s="16" t="n"/>
      <c r="E100" s="17" t="n"/>
      <c r="F100" s="17" t="n"/>
      <c r="G100" s="17" t="n"/>
      <c r="H100" s="17" t="n"/>
      <c r="I100" s="18" t="n"/>
      <c r="J100" s="18" t="n"/>
      <c r="K100" s="17" t="n"/>
      <c r="L100" s="19" t="n"/>
      <c r="M100" s="6">
        <f>IF(OR($A100="",$I100=""),"",IFERROR(IF($L100=Parameter!$F$7,0,MAX($I100-IF($J100="",0,$J100),0)),""))</f>
        <v/>
      </c>
      <c r="N100" s="20">
        <f>IF($A100="","",IF(OR($B100="",$C100="",$D100="",$E100="",$F100="",$G100="",$H100="",$I100="",$L100=""),"Pflichtangaben prüfen",IF($L100=Parameter!$F$7,IF(OR($J100&gt;0,$K100&lt;&gt;""),"Storno mit Zahlung prüfen",""),IF(OR($J100&gt;$I100,AND($L100=Parameter!$F$6,$M100&gt;0),AND($L100&lt;&gt;Parameter!$F$6,$M100=0),AND($L100=Parameter!$F$5,OR($J100&lt;=0,$M100&lt;=0)),AND($L100=Parameter!$F$4,$J100&gt;0)),"Status/Zahlung prüfen",IF(AND($J100&gt;0,$K100=""),"Zahlungsdatum ergänzen",IF(AND($J100=0,$K100&lt;&gt;""),"Zahlungseingang prüfen",IF(AND($M100&gt;0,$H100&lt;Parameter!$B$4),"Überfällig – manuell prüfen",IF(AND($M100&gt;0,$H100&gt;=Parameter!$B$4,$H100&lt;=Parameter!$B$4+Parameter!$B$5),"Bald fällig – manuell prüfen",""))))))))</f>
        <v/>
      </c>
    </row>
    <row r="101" ht="22" customHeight="1">
      <c r="A101" s="16" t="n"/>
      <c r="B101" s="16" t="n"/>
      <c r="C101" s="16" t="n"/>
      <c r="D101" s="16" t="n"/>
      <c r="E101" s="17" t="n"/>
      <c r="F101" s="17" t="n"/>
      <c r="G101" s="17" t="n"/>
      <c r="H101" s="17" t="n"/>
      <c r="I101" s="18" t="n"/>
      <c r="J101" s="18" t="n"/>
      <c r="K101" s="17" t="n"/>
      <c r="L101" s="19" t="n"/>
      <c r="M101" s="10">
        <f>IF(OR($A101="",$I101=""),"",IFERROR(IF($L101=Parameter!$F$7,0,MAX($I101-IF($J101="",0,$J101),0)),""))</f>
        <v/>
      </c>
      <c r="N101" s="21">
        <f>IF($A101="","",IF(OR($B101="",$C101="",$D101="",$E101="",$F101="",$G101="",$H101="",$I101="",$L101=""),"Pflichtangaben prüfen",IF($L101=Parameter!$F$7,IF(OR($J101&gt;0,$K101&lt;&gt;""),"Storno mit Zahlung prüfen",""),IF(OR($J101&gt;$I101,AND($L101=Parameter!$F$6,$M101&gt;0),AND($L101&lt;&gt;Parameter!$F$6,$M101=0),AND($L101=Parameter!$F$5,OR($J101&lt;=0,$M101&lt;=0)),AND($L101=Parameter!$F$4,$J101&gt;0)),"Status/Zahlung prüfen",IF(AND($J101&gt;0,$K101=""),"Zahlungsdatum ergänzen",IF(AND($J101=0,$K101&lt;&gt;""),"Zahlungseingang prüfen",IF(AND($M101&gt;0,$H101&lt;Parameter!$B$4),"Überfällig – manuell prüfen",IF(AND($M101&gt;0,$H101&gt;=Parameter!$B$4,$H101&lt;=Parameter!$B$4+Parameter!$B$5),"Bald fällig – manuell prüfen",""))))))))</f>
        <v/>
      </c>
    </row>
    <row r="102" ht="22" customHeight="1">
      <c r="A102" s="16" t="n"/>
      <c r="B102" s="16" t="n"/>
      <c r="C102" s="16" t="n"/>
      <c r="D102" s="16" t="n"/>
      <c r="E102" s="17" t="n"/>
      <c r="F102" s="17" t="n"/>
      <c r="G102" s="17" t="n"/>
      <c r="H102" s="17" t="n"/>
      <c r="I102" s="18" t="n"/>
      <c r="J102" s="18" t="n"/>
      <c r="K102" s="17" t="n"/>
      <c r="L102" s="19" t="n"/>
      <c r="M102" s="6">
        <f>IF(OR($A102="",$I102=""),"",IFERROR(IF($L102=Parameter!$F$7,0,MAX($I102-IF($J102="",0,$J102),0)),""))</f>
        <v/>
      </c>
      <c r="N102" s="20">
        <f>IF($A102="","",IF(OR($B102="",$C102="",$D102="",$E102="",$F102="",$G102="",$H102="",$I102="",$L102=""),"Pflichtangaben prüfen",IF($L102=Parameter!$F$7,IF(OR($J102&gt;0,$K102&lt;&gt;""),"Storno mit Zahlung prüfen",""),IF(OR($J102&gt;$I102,AND($L102=Parameter!$F$6,$M102&gt;0),AND($L102&lt;&gt;Parameter!$F$6,$M102=0),AND($L102=Parameter!$F$5,OR($J102&lt;=0,$M102&lt;=0)),AND($L102=Parameter!$F$4,$J102&gt;0)),"Status/Zahlung prüfen",IF(AND($J102&gt;0,$K102=""),"Zahlungsdatum ergänzen",IF(AND($J102=0,$K102&lt;&gt;""),"Zahlungseingang prüfen",IF(AND($M102&gt;0,$H102&lt;Parameter!$B$4),"Überfällig – manuell prüfen",IF(AND($M102&gt;0,$H102&gt;=Parameter!$B$4,$H102&lt;=Parameter!$B$4+Parameter!$B$5),"Bald fällig – manuell prüfen",""))))))))</f>
        <v/>
      </c>
    </row>
    <row r="103" ht="22" customHeight="1">
      <c r="A103" s="16" t="n"/>
      <c r="B103" s="16" t="n"/>
      <c r="C103" s="16" t="n"/>
      <c r="D103" s="16" t="n"/>
      <c r="E103" s="17" t="n"/>
      <c r="F103" s="17" t="n"/>
      <c r="G103" s="17" t="n"/>
      <c r="H103" s="17" t="n"/>
      <c r="I103" s="18" t="n"/>
      <c r="J103" s="18" t="n"/>
      <c r="K103" s="17" t="n"/>
      <c r="L103" s="19" t="n"/>
      <c r="M103" s="10">
        <f>IF(OR($A103="",$I103=""),"",IFERROR(IF($L103=Parameter!$F$7,0,MAX($I103-IF($J103="",0,$J103),0)),""))</f>
        <v/>
      </c>
      <c r="N103" s="21">
        <f>IF($A103="","",IF(OR($B103="",$C103="",$D103="",$E103="",$F103="",$G103="",$H103="",$I103="",$L103=""),"Pflichtangaben prüfen",IF($L103=Parameter!$F$7,IF(OR($J103&gt;0,$K103&lt;&gt;""),"Storno mit Zahlung prüfen",""),IF(OR($J103&gt;$I103,AND($L103=Parameter!$F$6,$M103&gt;0),AND($L103&lt;&gt;Parameter!$F$6,$M103=0),AND($L103=Parameter!$F$5,OR($J103&lt;=0,$M103&lt;=0)),AND($L103=Parameter!$F$4,$J103&gt;0)),"Status/Zahlung prüfen",IF(AND($J103&gt;0,$K103=""),"Zahlungsdatum ergänzen",IF(AND($J103=0,$K103&lt;&gt;""),"Zahlungseingang prüfen",IF(AND($M103&gt;0,$H103&lt;Parameter!$B$4),"Überfällig – manuell prüfen",IF(AND($M103&gt;0,$H103&gt;=Parameter!$B$4,$H103&lt;=Parameter!$B$4+Parameter!$B$5),"Bald fällig – manuell prüfen",""))))))))</f>
        <v/>
      </c>
    </row>
  </sheetData>
  <autoFilter ref="A3:N103"/>
  <mergeCells count="1">
    <mergeCell ref="A1:N1"/>
  </mergeCells>
  <conditionalFormatting sqref="A4:A103">
    <cfRule type="expression" priority="1" dxfId="0">
      <formula>AND($A4&lt;&gt;"",COUNTIF($A$4:$A$103,$A4)&gt;1)</formula>
    </cfRule>
  </conditionalFormatting>
  <conditionalFormatting sqref="L4:L103">
    <cfRule type="expression" priority="2" dxfId="2">
      <formula>$L4="Bezahlt"</formula>
    </cfRule>
    <cfRule type="expression" priority="3" dxfId="3">
      <formula>$L4="Storniert"</formula>
    </cfRule>
  </conditionalFormatting>
  <conditionalFormatting sqref="N4:N103">
    <cfRule type="expression" priority="4" dxfId="0">
      <formula>$N4="Überfällig – manuell prüfen"</formula>
    </cfRule>
    <cfRule type="expression" priority="5" dxfId="1">
      <formula>$N4="Bald fällig – manuell prüfen"</formula>
    </cfRule>
  </conditionalFormatting>
  <dataValidations count="8">
    <dataValidation sqref="L4:L103" showDropDown="0" showInputMessage="1" showErrorMessage="1" allowBlank="0" errorTitle="Ungültiger Zahlungsstatus" error="Bitte einen Status aus der Liste im Blatt Parameter auswählen." promptTitle="Zahlungsstatus" prompt="Stabilen Statuswert aus der Auswahlliste verwenden." type="list">
      <formula1>INDIRECT("Parameter!$F$4:$F$7")</formula1>
    </dataValidation>
    <dataValidation sqref="E4:E103" showDropDown="0" showInputMessage="0" showErrorMessage="1" allowBlank="0" errorTitle="Ungültiges Datum" error="Bitte ein gültiges Datum zwischen 01.01.2000 und 31.12.2100 eingeben." type="date" operator="between">
      <formula1>DATE(2000,1,1)</formula1>
      <formula2>DATE(2100,12,31)</formula2>
    </dataValidation>
    <dataValidation sqref="F4:F103" showDropDown="0" showInputMessage="0" showErrorMessage="1" allowBlank="0" errorTitle="Leistungszeitraum prüfen" error="Das Leistungsende darf nicht vor dem Leistungsbeginn liegen." type="custom">
      <formula1>OR(F4="",AND(ISNUMBER(F4),ISNUMBER(E4),F4&gt;=E4))</formula1>
    </dataValidation>
    <dataValidation sqref="G4:G103" showDropDown="0" showInputMessage="0" showErrorMessage="1" allowBlank="0" errorTitle="Rechnungsdatum prüfen" error="Das Rechnungsdatum darf nicht vor dem Leistungsende liegen." type="custom">
      <formula1>OR(G4="",AND(ISNUMBER(G4),ISNUMBER(F4),G4&gt;=F4))</formula1>
    </dataValidation>
    <dataValidation sqref="H4:H103" showDropDown="0" showInputMessage="0" showErrorMessage="1" allowBlank="0" errorTitle="Fälligkeit prüfen" error="Die Fälligkeit darf nicht vor dem Rechnungsdatum liegen." type="custom">
      <formula1>OR(H4="",AND(ISNUMBER(H4),ISNUMBER(G4),H4&gt;=G4))</formula1>
    </dataValidation>
    <dataValidation sqref="K4:K103" showDropDown="0" showInputMessage="0" showErrorMessage="1" allowBlank="0" errorTitle="Zahlungsdatum prüfen" error="Das Zahlungsdatum darf nicht vor dem Rechnungsdatum liegen." type="custom">
      <formula1>OR(K4="",AND(ISNUMBER(K4),ISNUMBER(G4),K4&gt;=G4))</formula1>
    </dataValidation>
    <dataValidation sqref="I4:I103" showDropDown="0" showInputMessage="0" showErrorMessage="1" allowBlank="0" errorTitle="Rechnungsbetrag prüfen" error="Bitte einen Rechnungsbetrag größer als 0 eingeben." type="decimal" operator="greaterThan">
      <formula1>0</formula1>
    </dataValidation>
    <dataValidation sqref="J4:J103" showDropDown="0" showInputMessage="0" showErrorMessage="1" allowBlank="0" errorTitle="Zahlungseingang prüfen" error="Bitte einen Betrag größer oder gleich 0 eingeben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58" customWidth="1" min="3" max="3"/>
    <col width="3" customWidth="1" min="4" max="4"/>
    <col width="3" customWidth="1" min="5" max="5"/>
    <col width="24" customWidth="1" min="6" max="6"/>
    <col width="18" customWidth="1" min="7" max="7"/>
  </cols>
  <sheetData>
    <row r="1" ht="30" customHeight="1">
      <c r="A1" s="1" t="inlineStr">
        <is>
          <t>Parameter</t>
        </is>
      </c>
    </row>
    <row r="2">
      <c r="A2" s="15" t="inlineStr">
        <is>
          <t>Grün = veränderbare Eingaben. Die Werte steuern ausschließlich die Auswertung dieser Arbeitsmappe.</t>
        </is>
      </c>
    </row>
    <row r="3" ht="24" customHeight="1">
      <c r="A3" s="3" t="inlineStr">
        <is>
          <t>Parameter</t>
        </is>
      </c>
      <c r="B3" s="3" t="inlineStr">
        <is>
          <t>Wert</t>
        </is>
      </c>
      <c r="C3" s="3" t="inlineStr">
        <is>
          <t>Verwendung</t>
        </is>
      </c>
      <c r="F3" s="3" t="inlineStr">
        <is>
          <t>Stabile Statuswerte</t>
        </is>
      </c>
    </row>
    <row r="4" ht="24" customHeight="1">
      <c r="A4" s="22" t="inlineStr">
        <is>
          <t>Auswertungsdatum</t>
        </is>
      </c>
      <c r="B4" s="17" t="n">
        <v>46274</v>
      </c>
      <c r="C4" s="20" t="inlineStr">
        <is>
          <t>Stichtag für überfällige und bald fällige Rechnungen</t>
        </is>
      </c>
      <c r="F4" s="16" t="inlineStr">
        <is>
          <t>Offen</t>
        </is>
      </c>
    </row>
    <row r="5" ht="24" customHeight="1">
      <c r="A5" s="23" t="inlineStr">
        <is>
          <t>Vorwarnzeit</t>
        </is>
      </c>
      <c r="B5" s="24" t="n">
        <v>7</v>
      </c>
      <c r="C5" s="21" t="inlineStr">
        <is>
          <t>Kalendertage ab Auswertungsdatum</t>
        </is>
      </c>
      <c r="F5" s="16" t="inlineStr">
        <is>
          <t>Teilbezahlt</t>
        </is>
      </c>
    </row>
    <row r="6" ht="24" customHeight="1">
      <c r="F6" s="16" t="inlineStr">
        <is>
          <t>Bezahlt</t>
        </is>
      </c>
    </row>
    <row r="7" ht="24" customHeight="1">
      <c r="F7" s="16" t="inlineStr">
        <is>
          <t>Storniert</t>
        </is>
      </c>
    </row>
  </sheetData>
  <mergeCells count="1">
    <mergeCell ref="A1:G1"/>
  </mergeCells>
  <dataValidations count="2">
    <dataValidation sqref="B4" showDropDown="0" showInputMessage="1" showErrorMessage="1" allowBlank="0" errorTitle="Ungültiges Auswertungsdatum" error="Bitte ein Datum zwischen 01.01.2000 und 31.12.2100 eingeben." promptTitle="Auswertungsdatum" prompt="Dieses Datum steuert die Fälligkeitsauswertung." type="date" operator="between">
      <formula1>DATE(2000,1,1)</formula1>
      <formula2>DATE(2100,12,31)</formula2>
    </dataValidation>
    <dataValidation sqref="B5" showDropDown="0" showInputMessage="1" showErrorMessage="1" allowBlank="0" errorTitle="Ungültige Vorwarnzeit" error="Bitte eine ganze Zahl zwischen 0 und 90 eingeben." promptTitle="Vorwarnzeit" prompt="Anzahl der Kalendertage für die Kennzahl „Bald fällig“." type="whole" operator="between">
      <formula1>0</formula1>
      <formula2>90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Reinigungsbetrieb</dc:creator>
  <dc:title xmlns:dc="http://purl.org/dc/elements/1.1/">Rechnungsübersicht Reinigungsfirma Excel</dc:title>
  <dc:subject xmlns:dc="http://purl.org/dc/elements/1.1/">Betriebliche Übersicht zu Rechnungen, Fälligkeiten und Zahlungsständen</dc:subject>
  <dcterms:created xmlns:dcterms="http://purl.org/dc/terms/" xmlns:xsi="http://www.w3.org/2001/XMLSchema-instance" xsi:type="dcterms:W3CDTF">2026-09-09T18:27:58Z</dcterms:created>
  <dcterms:modified xmlns:dcterms="http://purl.org/dc/terms/" xmlns:xsi="http://www.w3.org/2001/XMLSchema-instance" xsi:type="dcterms:W3CDTF">2026-09-09T18:27:59+00:00Z</dcterms:modified>
</cp:coreProperties>
</file>