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Reklamation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'Reklamationen'!$A$3:$O$103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color rgb="001F2D27"/>
      <sz val="10"/>
    </font>
    <font>
      <name val="Calibri"/>
      <b val="1"/>
      <color rgb="001F2D27"/>
      <sz val="10"/>
    </font>
    <font>
      <name val="Calibri"/>
      <i val="1"/>
      <color rgb="0053665C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2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4" customWidth="1" min="3" max="3"/>
    <col width="21" customWidth="1" min="4" max="4"/>
    <col width="13" customWidth="1" min="5" max="5"/>
  </cols>
  <sheetData>
    <row r="1" ht="27" customHeight="1">
      <c r="A1" s="1" t="inlineStr">
        <is>
          <t>Reklamationsregister Reinigungsfirma Excel</t>
        </is>
      </c>
      <c r="B1" s="2" t="n"/>
      <c r="C1" s="2" t="n"/>
      <c r="D1" s="2" t="n"/>
      <c r="E1" s="3" t="n"/>
    </row>
    <row r="2"/>
    <row r="3" ht="23" customHeight="1">
      <c r="A3" s="4" t="inlineStr">
        <is>
          <t>Kennzahl</t>
        </is>
      </c>
      <c r="B3" s="4" t="inlineStr">
        <is>
          <t>Wert</t>
        </is>
      </c>
      <c r="D3" s="4" t="inlineStr">
        <is>
          <t>Fristlage</t>
        </is>
      </c>
      <c r="E3" s="4" t="inlineStr">
        <is>
          <t>Anzahl</t>
        </is>
      </c>
    </row>
    <row r="4" ht="23" customHeight="1">
      <c r="A4" s="5" t="inlineStr">
        <is>
          <t>Erfasste Reklamationen</t>
        </is>
      </c>
      <c r="B4" s="6">
        <f>COUNTIF(Reklamationen!$A$4:$A$103,"&lt;&gt;")</f>
        <v/>
      </c>
      <c r="D4" s="5" t="inlineStr">
        <is>
          <t>Überfällig</t>
        </is>
      </c>
      <c r="E4" s="6">
        <f>COUNTIF(Reklamationen!$O$4:$O$103,"Überfällig")</f>
        <v/>
      </c>
    </row>
    <row r="5" ht="23" customHeight="1">
      <c r="A5" s="7" t="inlineStr">
        <is>
          <t>Offen insgesamt</t>
        </is>
      </c>
      <c r="B5" s="8">
        <f>COUNTIFS(Reklamationen!$A$4:$A$103,"&lt;&gt;",Reklamationen!$K$4:$K$103,"&lt;&gt;Abgeschlossen")</f>
        <v/>
      </c>
      <c r="D5" s="7" t="inlineStr">
        <is>
          <t>Fristnah</t>
        </is>
      </c>
      <c r="E5" s="8">
        <f>COUNTIF(Reklamationen!$O$4:$O$103,"Fristnah")</f>
        <v/>
      </c>
    </row>
    <row r="6" ht="23" customHeight="1">
      <c r="A6" s="5" t="inlineStr">
        <is>
          <t>Überfällig offen</t>
        </is>
      </c>
      <c r="B6" s="6">
        <f>COUNTIFS(Reklamationen!$A$4:$A$103,"&lt;&gt;",Reklamationen!$O$4:$O$103,"Überfällig")</f>
        <v/>
      </c>
      <c r="D6" s="5" t="inlineStr">
        <is>
          <t>Offen</t>
        </is>
      </c>
      <c r="E6" s="6">
        <f>COUNTIF(Reklamationen!$O$4:$O$103,"Offen")</f>
        <v/>
      </c>
    </row>
    <row r="7" ht="23" customHeight="1">
      <c r="A7" s="7" t="inlineStr">
        <is>
          <t>Fristnah offen</t>
        </is>
      </c>
      <c r="B7" s="8">
        <f>COUNTIFS(Reklamationen!$A$4:$A$103,"&lt;&gt;",Reklamationen!$O$4:$O$103,"Fristnah")</f>
        <v/>
      </c>
      <c r="D7" s="7" t="inlineStr">
        <is>
          <t>Fristgerecht</t>
        </is>
      </c>
      <c r="E7" s="8">
        <f>COUNTIF(Reklamationen!$O$4:$O$103,"Fristgerecht")</f>
        <v/>
      </c>
    </row>
    <row r="8" ht="23" customHeight="1">
      <c r="A8" s="5" t="inlineStr">
        <is>
          <t>Abgeschlossen</t>
        </is>
      </c>
      <c r="B8" s="6">
        <f>COUNTIFS(Reklamationen!$A$4:$A$103,"&lt;&gt;",Reklamationen!$K$4:$K$103,"Abgeschlossen")</f>
        <v/>
      </c>
      <c r="D8" s="5" t="inlineStr">
        <is>
          <t>Verspätet</t>
        </is>
      </c>
      <c r="E8" s="6">
        <f>COUNTIF(Reklamationen!$O$4:$O$103,"Verspätet")</f>
        <v/>
      </c>
    </row>
    <row r="9" ht="23" customHeight="1">
      <c r="A9" s="7" t="inlineStr">
        <is>
          <t>Verspätet abgeschlossen</t>
        </is>
      </c>
      <c r="B9" s="8">
        <f>COUNTIFS(Reklamationen!$A$4:$A$103,"&lt;&gt;",Reklamationen!$O$4:$O$103,"Verspätet")</f>
        <v/>
      </c>
      <c r="D9" s="7" t="inlineStr">
        <is>
          <t>Prüfhinweis</t>
        </is>
      </c>
      <c r="E9" s="8">
        <f>COUNTIF(Reklamationen!$O$4:$O$103,"*prüfen*")</f>
        <v/>
      </c>
    </row>
    <row r="10" ht="23" customHeight="1">
      <c r="A10" s="5" t="inlineStr">
        <is>
          <t>Abschlussquote</t>
        </is>
      </c>
      <c r="B10" s="9">
        <f>IFERROR(B8/B4,"")</f>
        <v/>
      </c>
    </row>
    <row r="11" ht="23" customHeight="1">
      <c r="A11" s="7" t="inlineStr">
        <is>
          <t>Ø Bearbeitungstage abgeschlossen</t>
        </is>
      </c>
      <c r="B11" s="10">
        <f>IFERROR(AVERAGEIF(Reklamationen!$K$4:$K$103,"Abgeschlossen",Reklamationen!$N$4:$N$103),"")</f>
        <v/>
      </c>
    </row>
    <row r="12" ht="23" customHeight="1">
      <c r="A12" s="5" t="inlineStr">
        <is>
          <t>Datenprüfung nötig</t>
        </is>
      </c>
      <c r="B12" s="6">
        <f>COUNTIF(Reklamationen!$O$4:$O$103,"*prüfen*")</f>
        <v/>
      </c>
    </row>
    <row r="13" ht="23" customHeight="1"/>
    <row r="14" ht="23" customHeight="1"/>
    <row r="15" ht="23" customHeight="1">
      <c r="A15" s="4" t="inlineStr">
        <is>
          <t>Status</t>
        </is>
      </c>
      <c r="B15" s="4" t="inlineStr">
        <is>
          <t>Anzahl</t>
        </is>
      </c>
    </row>
    <row r="16" ht="23" customHeight="1">
      <c r="A16" s="5">
        <f>Parameter!A4</f>
        <v/>
      </c>
      <c r="B16" s="6">
        <f>COUNTIFS(Reklamationen!$A$4:$A$103,"&lt;&gt;",Reklamationen!$K$4:$K$103,$A16)</f>
        <v/>
      </c>
    </row>
    <row r="17" ht="23" customHeight="1">
      <c r="A17" s="7">
        <f>Parameter!A5</f>
        <v/>
      </c>
      <c r="B17" s="8">
        <f>COUNTIFS(Reklamationen!$A$4:$A$103,"&lt;&gt;",Reklamationen!$K$4:$K$103,$A17)</f>
        <v/>
      </c>
    </row>
    <row r="18" ht="23" customHeight="1">
      <c r="A18" s="5">
        <f>Parameter!A6</f>
        <v/>
      </c>
      <c r="B18" s="6">
        <f>COUNTIFS(Reklamationen!$A$4:$A$103,"&lt;&gt;",Reklamationen!$K$4:$K$103,$A18)</f>
        <v/>
      </c>
    </row>
    <row r="19" ht="23" customHeight="1">
      <c r="A19" s="7">
        <f>Parameter!A7</f>
        <v/>
      </c>
      <c r="B19" s="8">
        <f>COUNTIFS(Reklamationen!$A$4:$A$103,"&lt;&gt;",Reklamationen!$K$4:$K$103,$A19)</f>
        <v/>
      </c>
    </row>
  </sheetData>
  <mergeCells count="1">
    <mergeCell ref="A1:E1"/>
  </mergeCells>
  <conditionalFormatting sqref="B6">
    <cfRule type="expression" priority="1" dxfId="0">
      <formula>B6&gt;0</formula>
    </cfRule>
  </conditionalFormatting>
  <conditionalFormatting sqref="B7">
    <cfRule type="expression" priority="2" dxfId="0">
      <formula>B7&gt;0</formula>
    </cfRule>
  </conditionalFormatting>
  <conditionalFormatting sqref="B9">
    <cfRule type="expression" priority="3" dxfId="0">
      <formula>B9&gt;0</formula>
    </cfRule>
  </conditionalFormatting>
  <conditionalFormatting sqref="B12">
    <cfRule type="expression" priority="4" dxfId="0">
      <formula>B12&gt;0</formula>
    </cfRule>
  </conditionalFormatting>
  <conditionalFormatting sqref="E4:E5">
    <cfRule type="expression" priority="5" dxfId="0">
      <formula>E4&gt;0</formula>
    </cfRule>
  </conditionalFormatting>
  <conditionalFormatting sqref="E7">
    <cfRule type="expression" priority="6" dxfId="1">
      <formula>E7&gt;0</formula>
    </cfRule>
  </conditionalFormatting>
  <conditionalFormatting sqref="E8:E9">
    <cfRule type="expression" priority="7" dxfId="0">
      <formula>E8&gt;0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2" customWidth="1" min="4" max="4"/>
    <col width="24" customWidth="1" min="5" max="5"/>
    <col width="34" customWidth="1" min="6" max="6"/>
    <col width="11" customWidth="1" min="7" max="7"/>
    <col width="13" customWidth="1" min="8" max="8"/>
    <col width="13" customWidth="1" min="9" max="9"/>
    <col width="23" customWidth="1" min="10" max="10"/>
    <col width="18" customWidth="1" min="11" max="11"/>
    <col width="42" customWidth="1" min="12" max="12"/>
    <col width="13" customWidth="1" min="13" max="13"/>
    <col width="18" customWidth="1" min="14" max="14"/>
    <col width="25" customWidth="1" min="15" max="15"/>
  </cols>
  <sheetData>
    <row r="1" ht="27" customHeight="1">
      <c r="A1" s="1" t="inlineStr">
        <is>
          <t>Reklamationen – Erfassung und Fristbearbeitung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0" customHeight="1">
      <c r="A2" s="11" t="inlineStr">
        <is>
          <t>Grün = Eingabe. Die ausgefüllten Zeilen sind fiktive Beispiele; berechnete Prüfhinweise sind manuell zu klären.</t>
        </is>
      </c>
    </row>
    <row r="3" ht="31" customHeight="1">
      <c r="A3" s="4" t="inlineStr">
        <is>
          <t>Reklamations-ID</t>
        </is>
      </c>
      <c r="B3" s="4" t="inlineStr">
        <is>
          <t>Eingang</t>
        </is>
      </c>
      <c r="C3" s="4" t="inlineStr">
        <is>
          <t>Objektkennung</t>
        </is>
      </c>
      <c r="D3" s="4" t="inlineStr">
        <is>
          <t>Reinigungsbereich</t>
        </is>
      </c>
      <c r="E3" s="4" t="inlineStr">
        <is>
          <t>Betroffene Leistung</t>
        </is>
      </c>
      <c r="F3" s="4" t="inlineStr">
        <is>
          <t>Beanstandung</t>
        </is>
      </c>
      <c r="G3" s="4" t="inlineStr">
        <is>
          <t>Menge</t>
        </is>
      </c>
      <c r="H3" s="4" t="inlineStr">
        <is>
          <t>Einheit</t>
        </is>
      </c>
      <c r="I3" s="4" t="inlineStr">
        <is>
          <t>Frist</t>
        </is>
      </c>
      <c r="J3" s="4" t="inlineStr">
        <is>
          <t>Zuständigkeit</t>
        </is>
      </c>
      <c r="K3" s="4" t="inlineStr">
        <is>
          <t>Status</t>
        </is>
      </c>
      <c r="L3" s="4" t="inlineStr">
        <is>
          <t>Bearbeitung</t>
        </is>
      </c>
      <c r="M3" s="4" t="inlineStr">
        <is>
          <t>Abschluss</t>
        </is>
      </c>
      <c r="N3" s="4" t="inlineStr">
        <is>
          <t>Bearbeitungstage</t>
        </is>
      </c>
      <c r="O3" s="4" t="inlineStr">
        <is>
          <t>Friststatus</t>
        </is>
      </c>
    </row>
    <row r="4" ht="42" customHeight="1">
      <c r="A4" s="12" t="inlineStr">
        <is>
          <t>RK-2026-001</t>
        </is>
      </c>
      <c r="B4" s="13" t="n">
        <v>46263</v>
      </c>
      <c r="C4" s="14" t="inlineStr">
        <is>
          <t>Fiktivobjekt Elmblick</t>
        </is>
      </c>
      <c r="D4" s="14" t="inlineStr">
        <is>
          <t>Eingangshalle</t>
        </is>
      </c>
      <c r="E4" s="14" t="inlineStr">
        <is>
          <t>Glasreinigung</t>
        </is>
      </c>
      <c r="F4" s="14" t="inlineStr">
        <is>
          <t>Schlieren an der Innentür</t>
        </is>
      </c>
      <c r="G4" s="15" t="n">
        <v>18</v>
      </c>
      <c r="H4" s="12" t="inlineStr">
        <is>
          <t>m²</t>
        </is>
      </c>
      <c r="I4" s="13" t="n">
        <v>46266</v>
      </c>
      <c r="J4" s="16" t="inlineStr">
        <is>
          <t>Objektleitung Nord</t>
        </is>
      </c>
      <c r="K4" s="12" t="inlineStr">
        <is>
          <t>Abgeschlossen</t>
        </is>
      </c>
      <c r="L4" s="14" t="inlineStr">
        <is>
          <t>Nachreinigung ausgeführt; interne Sichtprüfung vermerkt.</t>
        </is>
      </c>
      <c r="M4" s="13" t="n">
        <v>46265</v>
      </c>
      <c r="N4" s="17">
        <f>IF(OR($A4="",$B4=""),"",IF($K4="Abgeschlossen",IF($M4="","",IF($M4&lt;$B4,"",$M4-$B4)),MAX(0,TODAY()-$B4)))</f>
        <v/>
      </c>
      <c r="O4" s="18">
        <f>IF($A4="","",IF(OR($B4="",$B4&gt;TODAY()),"Eingang prüfen",IF(OR($K4="",COUNTIF(Parameter!$A$4:$A$7,$K4)=0),"Status prüfen",IF(OR($I4="",$I4&lt;$B4),"Frist prüfen",IF($K4="Abgeschlossen",IF($M4="","Abschlussdatum prüfen",IF($M4&lt;$B4,"Datum prüfen",IF($M4&lt;=$I4,"Fristgerecht","Verspätet"))),IF($M4&lt;&gt;"","Status/Abschluss prüfen",IF($I4&lt;TODAY(),"Überfällig",IF($I4&lt;=TODAY()+Parameter!$D$4,"Fristnah","Offen")))))))</f>
        <v/>
      </c>
    </row>
    <row r="5" ht="42" customHeight="1">
      <c r="A5" s="12" t="inlineStr">
        <is>
          <t>RK-2026-002</t>
        </is>
      </c>
      <c r="B5" s="13" t="n">
        <v>46265</v>
      </c>
      <c r="C5" s="14" t="inlineStr">
        <is>
          <t>Fiktivobjekt Morgenhof</t>
        </is>
      </c>
      <c r="D5" s="14" t="inlineStr">
        <is>
          <t>Sanitärbereich</t>
        </is>
      </c>
      <c r="E5" s="14" t="inlineStr">
        <is>
          <t>Sanitärreinigung</t>
        </is>
      </c>
      <c r="F5" s="14" t="inlineStr">
        <is>
          <t>Waschbecken mit Rückständen</t>
        </is>
      </c>
      <c r="G5" s="15" t="n">
        <v>2</v>
      </c>
      <c r="H5" s="12" t="inlineStr">
        <is>
          <t>Stück</t>
        </is>
      </c>
      <c r="I5" s="13" t="n">
        <v>46270</v>
      </c>
      <c r="J5" s="16" t="inlineStr">
        <is>
          <t>Objektleitung Süd</t>
        </is>
      </c>
      <c r="K5" s="12" t="inlineStr">
        <is>
          <t>Abgeschlossen</t>
        </is>
      </c>
      <c r="L5" s="14" t="inlineStr">
        <is>
          <t>Nacharbeit abgeschlossen; Terminabweichung intern geprüft.</t>
        </is>
      </c>
      <c r="M5" s="13" t="n">
        <v>46272</v>
      </c>
      <c r="N5" s="19">
        <f>IF(OR($A5="",$B5=""),"",IF($K5="Abgeschlossen",IF($M5="","",IF($M5&lt;$B5,"",$M5-$B5)),MAX(0,TODAY()-$B5)))</f>
        <v/>
      </c>
      <c r="O5" s="20">
        <f>IF($A5="","",IF(OR($B5="",$B5&gt;TODAY()),"Eingang prüfen",IF(OR($K5="",COUNTIF(Parameter!$A$4:$A$7,$K5)=0),"Status prüfen",IF(OR($I5="",$I5&lt;$B5),"Frist prüfen",IF($K5="Abgeschlossen",IF($M5="","Abschlussdatum prüfen",IF($M5&lt;$B5,"Datum prüfen",IF($M5&lt;=$I5,"Fristgerecht","Verspätet"))),IF($M5&lt;&gt;"","Status/Abschluss prüfen",IF($I5&lt;TODAY(),"Überfällig",IF($I5&lt;=TODAY()+Parameter!$D$4,"Fristnah","Offen")))))))</f>
        <v/>
      </c>
    </row>
    <row r="6" ht="42" customHeight="1">
      <c r="A6" s="12" t="inlineStr">
        <is>
          <t>RK-2026-003</t>
        </is>
      </c>
      <c r="B6" s="13" t="n">
        <v>46267</v>
      </c>
      <c r="C6" s="14" t="inlineStr">
        <is>
          <t>Fiktivobjekt Lindenquell</t>
        </is>
      </c>
      <c r="D6" s="14" t="inlineStr">
        <is>
          <t>Treppenhaus</t>
        </is>
      </c>
      <c r="E6" s="14" t="inlineStr">
        <is>
          <t>Unterhaltsreinigung</t>
        </is>
      </c>
      <c r="F6" s="14" t="inlineStr">
        <is>
          <t>Staubkanten an mehreren Absätzen</t>
        </is>
      </c>
      <c r="G6" s="15" t="n">
        <v>6</v>
      </c>
      <c r="H6" s="12" t="inlineStr">
        <is>
          <t>Etagen</t>
        </is>
      </c>
      <c r="I6" s="13" t="n">
        <v>46274</v>
      </c>
      <c r="J6" s="16" t="inlineStr">
        <is>
          <t>Objektleitung Nord</t>
        </is>
      </c>
      <c r="K6" s="12" t="inlineStr">
        <is>
          <t>In Bearbeitung</t>
        </is>
      </c>
      <c r="L6" s="14" t="inlineStr">
        <is>
          <t>Nachreinigung eingeplant; Ergebnis offen.</t>
        </is>
      </c>
      <c r="M6" s="13" t="n"/>
      <c r="N6" s="17">
        <f>IF(OR($A6="",$B6=""),"",IF($K6="Abgeschlossen",IF($M6="","",IF($M6&lt;$B6,"",$M6-$B6)),MAX(0,TODAY()-$B6)))</f>
        <v/>
      </c>
      <c r="O6" s="18">
        <f>IF($A6="","",IF(OR($B6="",$B6&gt;TODAY()),"Eingang prüfen",IF(OR($K6="",COUNTIF(Parameter!$A$4:$A$7,$K6)=0),"Status prüfen",IF(OR($I6="",$I6&lt;$B6),"Frist prüfen",IF($K6="Abgeschlossen",IF($M6="","Abschlussdatum prüfen",IF($M6&lt;$B6,"Datum prüfen",IF($M6&lt;=$I6,"Fristgerecht","Verspätet"))),IF($M6&lt;&gt;"","Status/Abschluss prüfen",IF($I6&lt;TODAY(),"Überfällig",IF($I6&lt;=TODAY()+Parameter!$D$4,"Fristnah","Offen")))))))</f>
        <v/>
      </c>
    </row>
    <row r="7" ht="42" customHeight="1">
      <c r="A7" s="12" t="inlineStr">
        <is>
          <t>RK-2026-004</t>
        </is>
      </c>
      <c r="B7" s="13" t="n">
        <v>46270</v>
      </c>
      <c r="C7" s="14" t="inlineStr">
        <is>
          <t>Fiktivobjekt Wolkenstieg</t>
        </is>
      </c>
      <c r="D7" s="14" t="inlineStr">
        <is>
          <t>Eingangszone</t>
        </is>
      </c>
      <c r="E7" s="14" t="inlineStr">
        <is>
          <t>Bodenreinigung</t>
        </is>
      </c>
      <c r="F7" s="14" t="inlineStr">
        <is>
          <t>Haftende Laufspuren im Randbereich</t>
        </is>
      </c>
      <c r="G7" s="15" t="n">
        <v>85</v>
      </c>
      <c r="H7" s="12" t="inlineStr">
        <is>
          <t>m²</t>
        </is>
      </c>
      <c r="I7" s="13" t="n">
        <v>46276</v>
      </c>
      <c r="J7" s="16" t="inlineStr">
        <is>
          <t>Disposition</t>
        </is>
      </c>
      <c r="K7" s="12" t="inlineStr">
        <is>
          <t>Neu</t>
        </is>
      </c>
      <c r="L7" s="14" t="inlineStr">
        <is>
          <t>Prüfung vor Ort noch einzuplanen.</t>
        </is>
      </c>
      <c r="M7" s="13" t="n"/>
      <c r="N7" s="19">
        <f>IF(OR($A7="",$B7=""),"",IF($K7="Abgeschlossen",IF($M7="","",IF($M7&lt;$B7,"",$M7-$B7)),MAX(0,TODAY()-$B7)))</f>
        <v/>
      </c>
      <c r="O7" s="20">
        <f>IF($A7="","",IF(OR($B7="",$B7&gt;TODAY()),"Eingang prüfen",IF(OR($K7="",COUNTIF(Parameter!$A$4:$A$7,$K7)=0),"Status prüfen",IF(OR($I7="",$I7&lt;$B7),"Frist prüfen",IF($K7="Abgeschlossen",IF($M7="","Abschlussdatum prüfen",IF($M7&lt;$B7,"Datum prüfen",IF($M7&lt;=$I7,"Fristgerecht","Verspätet"))),IF($M7&lt;&gt;"","Status/Abschluss prüfen",IF($I7&lt;TODAY(),"Überfällig",IF($I7&lt;=TODAY()+Parameter!$D$4,"Fristnah","Offen")))))))</f>
        <v/>
      </c>
    </row>
    <row r="8" ht="42" customHeight="1">
      <c r="A8" s="12" t="inlineStr">
        <is>
          <t>RK-2026-005</t>
        </is>
      </c>
      <c r="B8" s="13" t="n">
        <v>46271</v>
      </c>
      <c r="C8" s="14" t="inlineStr">
        <is>
          <t>Fiktivobjekt Kieselpark</t>
        </is>
      </c>
      <c r="D8" s="14" t="inlineStr">
        <is>
          <t>Bürotrakt</t>
        </is>
      </c>
      <c r="E8" s="14" t="inlineStr">
        <is>
          <t>Abfallentsorgung</t>
        </is>
      </c>
      <c r="F8" s="14" t="inlineStr">
        <is>
          <t>Behälter nicht vollständig geleert</t>
        </is>
      </c>
      <c r="G8" s="15" t="n">
        <v>12</v>
      </c>
      <c r="H8" s="12" t="inlineStr">
        <is>
          <t>Behälter</t>
        </is>
      </c>
      <c r="I8" s="13" t="n">
        <v>46279</v>
      </c>
      <c r="J8" s="16" t="inlineStr">
        <is>
          <t>Disposition</t>
        </is>
      </c>
      <c r="K8" s="12" t="inlineStr">
        <is>
          <t>Rückfrage</t>
        </is>
      </c>
      <c r="L8" s="14" t="inlineStr">
        <is>
          <t>Zeitpunkt der Nutzung wird intern geklärt.</t>
        </is>
      </c>
      <c r="M8" s="13" t="n"/>
      <c r="N8" s="17">
        <f>IF(OR($A8="",$B8=""),"",IF($K8="Abgeschlossen",IF($M8="","",IF($M8&lt;$B8,"",$M8-$B8)),MAX(0,TODAY()-$B8)))</f>
        <v/>
      </c>
      <c r="O8" s="18">
        <f>IF($A8="","",IF(OR($B8="",$B8&gt;TODAY()),"Eingang prüfen",IF(OR($K8="",COUNTIF(Parameter!$A$4:$A$7,$K8)=0),"Status prüfen",IF(OR($I8="",$I8&lt;$B8),"Frist prüfen",IF($K8="Abgeschlossen",IF($M8="","Abschlussdatum prüfen",IF($M8&lt;$B8,"Datum prüfen",IF($M8&lt;=$I8,"Fristgerecht","Verspätet"))),IF($M8&lt;&gt;"","Status/Abschluss prüfen",IF($I8&lt;TODAY(),"Überfällig",IF($I8&lt;=TODAY()+Parameter!$D$4,"Fristnah","Offen")))))))</f>
        <v/>
      </c>
    </row>
    <row r="9" ht="42" customHeight="1">
      <c r="A9" s="12" t="inlineStr">
        <is>
          <t>RK-2026-006</t>
        </is>
      </c>
      <c r="B9" s="13" t="n">
        <v>46260</v>
      </c>
      <c r="C9" s="14" t="inlineStr">
        <is>
          <t>Fiktivobjekt Elmblick</t>
        </is>
      </c>
      <c r="D9" s="14" t="inlineStr">
        <is>
          <t>Glasfassade</t>
        </is>
      </c>
      <c r="E9" s="14" t="inlineStr">
        <is>
          <t>Glasreinigung</t>
        </is>
      </c>
      <c r="F9" s="14" t="inlineStr">
        <is>
          <t>Rahmenbereiche nicht vollständig gereinigt</t>
        </is>
      </c>
      <c r="G9" s="15" t="n">
        <v>45</v>
      </c>
      <c r="H9" s="12" t="inlineStr">
        <is>
          <t>m²</t>
        </is>
      </c>
      <c r="I9" s="13" t="n">
        <v>46268</v>
      </c>
      <c r="J9" s="16" t="inlineStr">
        <is>
          <t>Qualitätsprüfung</t>
        </is>
      </c>
      <c r="K9" s="12" t="inlineStr">
        <is>
          <t>Abgeschlossen</t>
        </is>
      </c>
      <c r="L9" s="14" t="inlineStr">
        <is>
          <t>Rahmen nachgereinigt; Abschluss erfasst.</t>
        </is>
      </c>
      <c r="M9" s="13" t="n">
        <v>46267</v>
      </c>
      <c r="N9" s="19">
        <f>IF(OR($A9="",$B9=""),"",IF($K9="Abgeschlossen",IF($M9="","",IF($M9&lt;$B9,"",$M9-$B9)),MAX(0,TODAY()-$B9)))</f>
        <v/>
      </c>
      <c r="O9" s="20">
        <f>IF($A9="","",IF(OR($B9="",$B9&gt;TODAY()),"Eingang prüfen",IF(OR($K9="",COUNTIF(Parameter!$A$4:$A$7,$K9)=0),"Status prüfen",IF(OR($I9="",$I9&lt;$B9),"Frist prüfen",IF($K9="Abgeschlossen",IF($M9="","Abschlussdatum prüfen",IF($M9&lt;$B9,"Datum prüfen",IF($M9&lt;=$I9,"Fristgerecht","Verspätet"))),IF($M9&lt;&gt;"","Status/Abschluss prüfen",IF($I9&lt;TODAY(),"Überfällig",IF($I9&lt;=TODAY()+Parameter!$D$4,"Fristnah","Offen")))))))</f>
        <v/>
      </c>
    </row>
    <row r="10" ht="42" customHeight="1">
      <c r="A10" s="12" t="inlineStr">
        <is>
          <t>RK-2026-007</t>
        </is>
      </c>
      <c r="B10" s="13" t="n">
        <v>46272</v>
      </c>
      <c r="C10" s="14" t="inlineStr">
        <is>
          <t>Fiktivobjekt Morgenhof</t>
        </is>
      </c>
      <c r="D10" s="14" t="inlineStr">
        <is>
          <t>Teeküche</t>
        </is>
      </c>
      <c r="E10" s="14" t="inlineStr">
        <is>
          <t>Oberflächenreinigung</t>
        </is>
      </c>
      <c r="F10" s="14" t="inlineStr">
        <is>
          <t>Arbeitsfläche weist Flecken auf</t>
        </is>
      </c>
      <c r="G10" s="15" t="n">
        <v>14</v>
      </c>
      <c r="H10" s="12" t="inlineStr">
        <is>
          <t>m²</t>
        </is>
      </c>
      <c r="I10" s="13" t="n">
        <v>46277</v>
      </c>
      <c r="J10" s="16" t="inlineStr">
        <is>
          <t>Objektleitung Süd</t>
        </is>
      </c>
      <c r="K10" s="12" t="inlineStr">
        <is>
          <t>In Bearbeitung</t>
        </is>
      </c>
      <c r="L10" s="14" t="inlineStr">
        <is>
          <t>Bearbeitung für den nächsten Einsatz vorgesehen.</t>
        </is>
      </c>
      <c r="M10" s="13" t="n"/>
      <c r="N10" s="17">
        <f>IF(OR($A10="",$B10=""),"",IF($K10="Abgeschlossen",IF($M10="","",IF($M10&lt;$B10,"",$M10-$B10)),MAX(0,TODAY()-$B10)))</f>
        <v/>
      </c>
      <c r="O10" s="18">
        <f>IF($A10="","",IF(OR($B10="",$B10&gt;TODAY()),"Eingang prüfen",IF(OR($K10="",COUNTIF(Parameter!$A$4:$A$7,$K10)=0),"Status prüfen",IF(OR($I10="",$I10&lt;$B10),"Frist prüfen",IF($K10="Abgeschlossen",IF($M10="","Abschlussdatum prüfen",IF($M10&lt;$B10,"Datum prüfen",IF($M10&lt;=$I10,"Fristgerecht","Verspätet"))),IF($M10&lt;&gt;"","Status/Abschluss prüfen",IF($I10&lt;TODAY(),"Überfällig",IF($I10&lt;=TODAY()+Parameter!$D$4,"Fristnah","Offen")))))))</f>
        <v/>
      </c>
    </row>
    <row r="11" ht="42" customHeight="1">
      <c r="A11" s="12" t="inlineStr">
        <is>
          <t>RK-2026-008</t>
        </is>
      </c>
      <c r="B11" s="13" t="n">
        <v>46255</v>
      </c>
      <c r="C11" s="14" t="inlineStr">
        <is>
          <t>Fiktivobjekt Lindenquell</t>
        </is>
      </c>
      <c r="D11" s="14" t="inlineStr">
        <is>
          <t>Aufzug</t>
        </is>
      </c>
      <c r="E11" s="14" t="inlineStr">
        <is>
          <t>Kabinenreinigung</t>
        </is>
      </c>
      <c r="F11" s="14" t="inlineStr">
        <is>
          <t>Spiegel mit sichtbaren Griffspuren</t>
        </is>
      </c>
      <c r="G11" s="15" t="n">
        <v>2</v>
      </c>
      <c r="H11" s="12" t="inlineStr">
        <is>
          <t>Kabinen</t>
        </is>
      </c>
      <c r="I11" s="13" t="n">
        <v>46262</v>
      </c>
      <c r="J11" s="16" t="inlineStr">
        <is>
          <t>Qualitätsprüfung</t>
        </is>
      </c>
      <c r="K11" s="12" t="inlineStr">
        <is>
          <t>Abgeschlossen</t>
        </is>
      </c>
      <c r="L11" s="14" t="inlineStr">
        <is>
          <t>Spiegel nachgereinigt; Abschluss erfasst.</t>
        </is>
      </c>
      <c r="M11" s="13" t="n">
        <v>46264</v>
      </c>
      <c r="N11" s="19">
        <f>IF(OR($A11="",$B11=""),"",IF($K11="Abgeschlossen",IF($M11="","",IF($M11&lt;$B11,"",$M11-$B11)),MAX(0,TODAY()-$B11)))</f>
        <v/>
      </c>
      <c r="O11" s="20">
        <f>IF($A11="","",IF(OR($B11="",$B11&gt;TODAY()),"Eingang prüfen",IF(OR($K11="",COUNTIF(Parameter!$A$4:$A$7,$K11)=0),"Status prüfen",IF(OR($I11="",$I11&lt;$B11),"Frist prüfen",IF($K11="Abgeschlossen",IF($M11="","Abschlussdatum prüfen",IF($M11&lt;$B11,"Datum prüfen",IF($M11&lt;=$I11,"Fristgerecht","Verspätet"))),IF($M11&lt;&gt;"","Status/Abschluss prüfen",IF($I11&lt;TODAY(),"Überfällig",IF($I11&lt;=TODAY()+Parameter!$D$4,"Fristnah","Offen")))))))</f>
        <v/>
      </c>
    </row>
    <row r="12" ht="42" customHeight="1">
      <c r="A12" s="12" t="inlineStr">
        <is>
          <t>RK-2026-009</t>
        </is>
      </c>
      <c r="B12" s="13" t="n">
        <v>46274</v>
      </c>
      <c r="C12" s="14" t="inlineStr">
        <is>
          <t>Fiktivobjekt Wolkenstieg</t>
        </is>
      </c>
      <c r="D12" s="14" t="inlineStr">
        <is>
          <t>Flur 2. Obergeschoss</t>
        </is>
      </c>
      <c r="E12" s="14" t="inlineStr">
        <is>
          <t>Unterhaltsreinigung</t>
        </is>
      </c>
      <c r="F12" s="14" t="inlineStr">
        <is>
          <t>Randzonen nicht vollständig aufgenommen</t>
        </is>
      </c>
      <c r="G12" s="15" t="n">
        <v>210</v>
      </c>
      <c r="H12" s="12" t="inlineStr">
        <is>
          <t>m²</t>
        </is>
      </c>
      <c r="I12" s="13" t="n">
        <v>46280</v>
      </c>
      <c r="J12" s="16" t="inlineStr">
        <is>
          <t>Objektleitung Nord</t>
        </is>
      </c>
      <c r="K12" s="12" t="inlineStr">
        <is>
          <t>Neu</t>
        </is>
      </c>
      <c r="L12" s="14" t="inlineStr">
        <is>
          <t>Prüfung und Zuordnung ausstehend.</t>
        </is>
      </c>
      <c r="M12" s="13" t="n"/>
      <c r="N12" s="17">
        <f>IF(OR($A12="",$B12=""),"",IF($K12="Abgeschlossen",IF($M12="","",IF($M12&lt;$B12,"",$M12-$B12)),MAX(0,TODAY()-$B12)))</f>
        <v/>
      </c>
      <c r="O12" s="18">
        <f>IF($A12="","",IF(OR($B12="",$B12&gt;TODAY()),"Eingang prüfen",IF(OR($K12="",COUNTIF(Parameter!$A$4:$A$7,$K12)=0),"Status prüfen",IF(OR($I12="",$I12&lt;$B12),"Frist prüfen",IF($K12="Abgeschlossen",IF($M12="","Abschlussdatum prüfen",IF($M12&lt;$B12,"Datum prüfen",IF($M12&lt;=$I12,"Fristgerecht","Verspätet"))),IF($M12&lt;&gt;"","Status/Abschluss prüfen",IF($I12&lt;TODAY(),"Überfällig",IF($I12&lt;=TODAY()+Parameter!$D$4,"Fristnah","Offen")))))))</f>
        <v/>
      </c>
    </row>
    <row r="13" ht="42" customHeight="1">
      <c r="A13" s="12" t="inlineStr">
        <is>
          <t>RK-2026-010</t>
        </is>
      </c>
      <c r="B13" s="13" t="n">
        <v>46269</v>
      </c>
      <c r="C13" s="14" t="inlineStr">
        <is>
          <t>Fiktivobjekt Kieselpark</t>
        </is>
      </c>
      <c r="D13" s="14" t="inlineStr">
        <is>
          <t>Sanitärbereich</t>
        </is>
      </c>
      <c r="E13" s="14" t="inlineStr">
        <is>
          <t>Verbrauchsmaterialservice</t>
        </is>
      </c>
      <c r="F13" s="14" t="inlineStr">
        <is>
          <t>Seifenspender nicht ausreichend befüllt</t>
        </is>
      </c>
      <c r="G13" s="15" t="n">
        <v>8</v>
      </c>
      <c r="H13" s="12" t="inlineStr">
        <is>
          <t>Spender</t>
        </is>
      </c>
      <c r="I13" s="13" t="n">
        <v>46273</v>
      </c>
      <c r="J13" s="16" t="inlineStr">
        <is>
          <t>Disposition</t>
        </is>
      </c>
      <c r="K13" s="12" t="inlineStr">
        <is>
          <t>Rückfrage</t>
        </is>
      </c>
      <c r="L13" s="14" t="inlineStr">
        <is>
          <t>Füllstand und Einsatzvermerk werden geprüft.</t>
        </is>
      </c>
      <c r="M13" s="13" t="n"/>
      <c r="N13" s="19">
        <f>IF(OR($A13="",$B13=""),"",IF($K13="Abgeschlossen",IF($M13="","",IF($M13&lt;$B13,"",$M13-$B13)),MAX(0,TODAY()-$B13)))</f>
        <v/>
      </c>
      <c r="O13" s="20">
        <f>IF($A13="","",IF(OR($B13="",$B13&gt;TODAY()),"Eingang prüfen",IF(OR($K13="",COUNTIF(Parameter!$A$4:$A$7,$K13)=0),"Status prüfen",IF(OR($I13="",$I13&lt;$B13),"Frist prüfen",IF($K13="Abgeschlossen",IF($M13="","Abschlussdatum prüfen",IF($M13&lt;$B13,"Datum prüfen",IF($M13&lt;=$I13,"Fristgerecht","Verspätet"))),IF($M13&lt;&gt;"","Status/Abschluss prüfen",IF($I13&lt;TODAY(),"Überfällig",IF($I13&lt;=TODAY()+Parameter!$D$4,"Fristnah","Offen")))))))</f>
        <v/>
      </c>
    </row>
    <row r="14" ht="25" customHeight="1">
      <c r="A14" s="12" t="n"/>
      <c r="B14" s="13" t="n"/>
      <c r="C14" s="14" t="n"/>
      <c r="D14" s="14" t="n"/>
      <c r="E14" s="14" t="n"/>
      <c r="F14" s="14" t="n"/>
      <c r="G14" s="15" t="n"/>
      <c r="H14" s="12" t="n"/>
      <c r="I14" s="13" t="n"/>
      <c r="J14" s="16" t="n"/>
      <c r="K14" s="12" t="n"/>
      <c r="L14" s="14" t="n"/>
      <c r="M14" s="13" t="n"/>
      <c r="N14" s="17">
        <f>IF(OR($A14="",$B14=""),"",IF($K14="Abgeschlossen",IF($M14="","",IF($M14&lt;$B14,"",$M14-$B14)),MAX(0,TODAY()-$B14)))</f>
        <v/>
      </c>
      <c r="O14" s="18">
        <f>IF($A14="","",IF(OR($B14="",$B14&gt;TODAY()),"Eingang prüfen",IF(OR($K14="",COUNTIF(Parameter!$A$4:$A$7,$K14)=0),"Status prüfen",IF(OR($I14="",$I14&lt;$B14),"Frist prüfen",IF($K14="Abgeschlossen",IF($M14="","Abschlussdatum prüfen",IF($M14&lt;$B14,"Datum prüfen",IF($M14&lt;=$I14,"Fristgerecht","Verspätet"))),IF($M14&lt;&gt;"","Status/Abschluss prüfen",IF($I14&lt;TODAY(),"Überfällig",IF($I14&lt;=TODAY()+Parameter!$D$4,"Fristnah","Offen")))))))</f>
        <v/>
      </c>
    </row>
    <row r="15" ht="25" customHeight="1">
      <c r="A15" s="12" t="n"/>
      <c r="B15" s="13" t="n"/>
      <c r="C15" s="14" t="n"/>
      <c r="D15" s="14" t="n"/>
      <c r="E15" s="14" t="n"/>
      <c r="F15" s="14" t="n"/>
      <c r="G15" s="15" t="n"/>
      <c r="H15" s="12" t="n"/>
      <c r="I15" s="13" t="n"/>
      <c r="J15" s="16" t="n"/>
      <c r="K15" s="12" t="n"/>
      <c r="L15" s="14" t="n"/>
      <c r="M15" s="13" t="n"/>
      <c r="N15" s="19">
        <f>IF(OR($A15="",$B15=""),"",IF($K15="Abgeschlossen",IF($M15="","",IF($M15&lt;$B15,"",$M15-$B15)),MAX(0,TODAY()-$B15)))</f>
        <v/>
      </c>
      <c r="O15" s="20">
        <f>IF($A15="","",IF(OR($B15="",$B15&gt;TODAY()),"Eingang prüfen",IF(OR($K15="",COUNTIF(Parameter!$A$4:$A$7,$K15)=0),"Status prüfen",IF(OR($I15="",$I15&lt;$B15),"Frist prüfen",IF($K15="Abgeschlossen",IF($M15="","Abschlussdatum prüfen",IF($M15&lt;$B15,"Datum prüfen",IF($M15&lt;=$I15,"Fristgerecht","Verspätet"))),IF($M15&lt;&gt;"","Status/Abschluss prüfen",IF($I15&lt;TODAY(),"Überfällig",IF($I15&lt;=TODAY()+Parameter!$D$4,"Fristnah","Offen")))))))</f>
        <v/>
      </c>
    </row>
    <row r="16" ht="25" customHeight="1">
      <c r="A16" s="12" t="n"/>
      <c r="B16" s="13" t="n"/>
      <c r="C16" s="14" t="n"/>
      <c r="D16" s="14" t="n"/>
      <c r="E16" s="14" t="n"/>
      <c r="F16" s="14" t="n"/>
      <c r="G16" s="15" t="n"/>
      <c r="H16" s="12" t="n"/>
      <c r="I16" s="13" t="n"/>
      <c r="J16" s="16" t="n"/>
      <c r="K16" s="12" t="n"/>
      <c r="L16" s="14" t="n"/>
      <c r="M16" s="13" t="n"/>
      <c r="N16" s="17">
        <f>IF(OR($A16="",$B16=""),"",IF($K16="Abgeschlossen",IF($M16="","",IF($M16&lt;$B16,"",$M16-$B16)),MAX(0,TODAY()-$B16)))</f>
        <v/>
      </c>
      <c r="O16" s="18">
        <f>IF($A16="","",IF(OR($B16="",$B16&gt;TODAY()),"Eingang prüfen",IF(OR($K16="",COUNTIF(Parameter!$A$4:$A$7,$K16)=0),"Status prüfen",IF(OR($I16="",$I16&lt;$B16),"Frist prüfen",IF($K16="Abgeschlossen",IF($M16="","Abschlussdatum prüfen",IF($M16&lt;$B16,"Datum prüfen",IF($M16&lt;=$I16,"Fristgerecht","Verspätet"))),IF($M16&lt;&gt;"","Status/Abschluss prüfen",IF($I16&lt;TODAY(),"Überfällig",IF($I16&lt;=TODAY()+Parameter!$D$4,"Fristnah","Offen")))))))</f>
        <v/>
      </c>
    </row>
    <row r="17" ht="25" customHeight="1">
      <c r="A17" s="12" t="n"/>
      <c r="B17" s="13" t="n"/>
      <c r="C17" s="14" t="n"/>
      <c r="D17" s="14" t="n"/>
      <c r="E17" s="14" t="n"/>
      <c r="F17" s="14" t="n"/>
      <c r="G17" s="15" t="n"/>
      <c r="H17" s="12" t="n"/>
      <c r="I17" s="13" t="n"/>
      <c r="J17" s="16" t="n"/>
      <c r="K17" s="12" t="n"/>
      <c r="L17" s="14" t="n"/>
      <c r="M17" s="13" t="n"/>
      <c r="N17" s="19">
        <f>IF(OR($A17="",$B17=""),"",IF($K17="Abgeschlossen",IF($M17="","",IF($M17&lt;$B17,"",$M17-$B17)),MAX(0,TODAY()-$B17)))</f>
        <v/>
      </c>
      <c r="O17" s="20">
        <f>IF($A17="","",IF(OR($B17="",$B17&gt;TODAY()),"Eingang prüfen",IF(OR($K17="",COUNTIF(Parameter!$A$4:$A$7,$K17)=0),"Status prüfen",IF(OR($I17="",$I17&lt;$B17),"Frist prüfen",IF($K17="Abgeschlossen",IF($M17="","Abschlussdatum prüfen",IF($M17&lt;$B17,"Datum prüfen",IF($M17&lt;=$I17,"Fristgerecht","Verspätet"))),IF($M17&lt;&gt;"","Status/Abschluss prüfen",IF($I17&lt;TODAY(),"Überfällig",IF($I17&lt;=TODAY()+Parameter!$D$4,"Fristnah","Offen")))))))</f>
        <v/>
      </c>
    </row>
    <row r="18" ht="25" customHeight="1">
      <c r="A18" s="12" t="n"/>
      <c r="B18" s="13" t="n"/>
      <c r="C18" s="14" t="n"/>
      <c r="D18" s="14" t="n"/>
      <c r="E18" s="14" t="n"/>
      <c r="F18" s="14" t="n"/>
      <c r="G18" s="15" t="n"/>
      <c r="H18" s="12" t="n"/>
      <c r="I18" s="13" t="n"/>
      <c r="J18" s="16" t="n"/>
      <c r="K18" s="12" t="n"/>
      <c r="L18" s="14" t="n"/>
      <c r="M18" s="13" t="n"/>
      <c r="N18" s="17">
        <f>IF(OR($A18="",$B18=""),"",IF($K18="Abgeschlossen",IF($M18="","",IF($M18&lt;$B18,"",$M18-$B18)),MAX(0,TODAY()-$B18)))</f>
        <v/>
      </c>
      <c r="O18" s="18">
        <f>IF($A18="","",IF(OR($B18="",$B18&gt;TODAY()),"Eingang prüfen",IF(OR($K18="",COUNTIF(Parameter!$A$4:$A$7,$K18)=0),"Status prüfen",IF(OR($I18="",$I18&lt;$B18),"Frist prüfen",IF($K18="Abgeschlossen",IF($M18="","Abschlussdatum prüfen",IF($M18&lt;$B18,"Datum prüfen",IF($M18&lt;=$I18,"Fristgerecht","Verspätet"))),IF($M18&lt;&gt;"","Status/Abschluss prüfen",IF($I18&lt;TODAY(),"Überfällig",IF($I18&lt;=TODAY()+Parameter!$D$4,"Fristnah","Offen")))))))</f>
        <v/>
      </c>
    </row>
    <row r="19" ht="25" customHeight="1">
      <c r="A19" s="12" t="n"/>
      <c r="B19" s="13" t="n"/>
      <c r="C19" s="14" t="n"/>
      <c r="D19" s="14" t="n"/>
      <c r="E19" s="14" t="n"/>
      <c r="F19" s="14" t="n"/>
      <c r="G19" s="15" t="n"/>
      <c r="H19" s="12" t="n"/>
      <c r="I19" s="13" t="n"/>
      <c r="J19" s="16" t="n"/>
      <c r="K19" s="12" t="n"/>
      <c r="L19" s="14" t="n"/>
      <c r="M19" s="13" t="n"/>
      <c r="N19" s="19">
        <f>IF(OR($A19="",$B19=""),"",IF($K19="Abgeschlossen",IF($M19="","",IF($M19&lt;$B19,"",$M19-$B19)),MAX(0,TODAY()-$B19)))</f>
        <v/>
      </c>
      <c r="O19" s="20">
        <f>IF($A19="","",IF(OR($B19="",$B19&gt;TODAY()),"Eingang prüfen",IF(OR($K19="",COUNTIF(Parameter!$A$4:$A$7,$K19)=0),"Status prüfen",IF(OR($I19="",$I19&lt;$B19),"Frist prüfen",IF($K19="Abgeschlossen",IF($M19="","Abschlussdatum prüfen",IF($M19&lt;$B19,"Datum prüfen",IF($M19&lt;=$I19,"Fristgerecht","Verspätet"))),IF($M19&lt;&gt;"","Status/Abschluss prüfen",IF($I19&lt;TODAY(),"Überfällig",IF($I19&lt;=TODAY()+Parameter!$D$4,"Fristnah","Offen")))))))</f>
        <v/>
      </c>
    </row>
    <row r="20" ht="25" customHeight="1">
      <c r="A20" s="12" t="n"/>
      <c r="B20" s="13" t="n"/>
      <c r="C20" s="14" t="n"/>
      <c r="D20" s="14" t="n"/>
      <c r="E20" s="14" t="n"/>
      <c r="F20" s="14" t="n"/>
      <c r="G20" s="15" t="n"/>
      <c r="H20" s="12" t="n"/>
      <c r="I20" s="13" t="n"/>
      <c r="J20" s="16" t="n"/>
      <c r="K20" s="12" t="n"/>
      <c r="L20" s="14" t="n"/>
      <c r="M20" s="13" t="n"/>
      <c r="N20" s="17">
        <f>IF(OR($A20="",$B20=""),"",IF($K20="Abgeschlossen",IF($M20="","",IF($M20&lt;$B20,"",$M20-$B20)),MAX(0,TODAY()-$B20)))</f>
        <v/>
      </c>
      <c r="O20" s="18">
        <f>IF($A20="","",IF(OR($B20="",$B20&gt;TODAY()),"Eingang prüfen",IF(OR($K20="",COUNTIF(Parameter!$A$4:$A$7,$K20)=0),"Status prüfen",IF(OR($I20="",$I20&lt;$B20),"Frist prüfen",IF($K20="Abgeschlossen",IF($M20="","Abschlussdatum prüfen",IF($M20&lt;$B20,"Datum prüfen",IF($M20&lt;=$I20,"Fristgerecht","Verspätet"))),IF($M20&lt;&gt;"","Status/Abschluss prüfen",IF($I20&lt;TODAY(),"Überfällig",IF($I20&lt;=TODAY()+Parameter!$D$4,"Fristnah","Offen")))))))</f>
        <v/>
      </c>
    </row>
    <row r="21" ht="25" customHeight="1">
      <c r="A21" s="12" t="n"/>
      <c r="B21" s="13" t="n"/>
      <c r="C21" s="14" t="n"/>
      <c r="D21" s="14" t="n"/>
      <c r="E21" s="14" t="n"/>
      <c r="F21" s="14" t="n"/>
      <c r="G21" s="15" t="n"/>
      <c r="H21" s="12" t="n"/>
      <c r="I21" s="13" t="n"/>
      <c r="J21" s="16" t="n"/>
      <c r="K21" s="12" t="n"/>
      <c r="L21" s="14" t="n"/>
      <c r="M21" s="13" t="n"/>
      <c r="N21" s="19">
        <f>IF(OR($A21="",$B21=""),"",IF($K21="Abgeschlossen",IF($M21="","",IF($M21&lt;$B21,"",$M21-$B21)),MAX(0,TODAY()-$B21)))</f>
        <v/>
      </c>
      <c r="O21" s="20">
        <f>IF($A21="","",IF(OR($B21="",$B21&gt;TODAY()),"Eingang prüfen",IF(OR($K21="",COUNTIF(Parameter!$A$4:$A$7,$K21)=0),"Status prüfen",IF(OR($I21="",$I21&lt;$B21),"Frist prüfen",IF($K21="Abgeschlossen",IF($M21="","Abschlussdatum prüfen",IF($M21&lt;$B21,"Datum prüfen",IF($M21&lt;=$I21,"Fristgerecht","Verspätet"))),IF($M21&lt;&gt;"","Status/Abschluss prüfen",IF($I21&lt;TODAY(),"Überfällig",IF($I21&lt;=TODAY()+Parameter!$D$4,"Fristnah","Offen")))))))</f>
        <v/>
      </c>
    </row>
    <row r="22" ht="25" customHeight="1">
      <c r="A22" s="12" t="n"/>
      <c r="B22" s="13" t="n"/>
      <c r="C22" s="14" t="n"/>
      <c r="D22" s="14" t="n"/>
      <c r="E22" s="14" t="n"/>
      <c r="F22" s="14" t="n"/>
      <c r="G22" s="15" t="n"/>
      <c r="H22" s="12" t="n"/>
      <c r="I22" s="13" t="n"/>
      <c r="J22" s="16" t="n"/>
      <c r="K22" s="12" t="n"/>
      <c r="L22" s="14" t="n"/>
      <c r="M22" s="13" t="n"/>
      <c r="N22" s="17">
        <f>IF(OR($A22="",$B22=""),"",IF($K22="Abgeschlossen",IF($M22="","",IF($M22&lt;$B22,"",$M22-$B22)),MAX(0,TODAY()-$B22)))</f>
        <v/>
      </c>
      <c r="O22" s="18">
        <f>IF($A22="","",IF(OR($B22="",$B22&gt;TODAY()),"Eingang prüfen",IF(OR($K22="",COUNTIF(Parameter!$A$4:$A$7,$K22)=0),"Status prüfen",IF(OR($I22="",$I22&lt;$B22),"Frist prüfen",IF($K22="Abgeschlossen",IF($M22="","Abschlussdatum prüfen",IF($M22&lt;$B22,"Datum prüfen",IF($M22&lt;=$I22,"Fristgerecht","Verspätet"))),IF($M22&lt;&gt;"","Status/Abschluss prüfen",IF($I22&lt;TODAY(),"Überfällig",IF($I22&lt;=TODAY()+Parameter!$D$4,"Fristnah","Offen")))))))</f>
        <v/>
      </c>
    </row>
    <row r="23" ht="25" customHeight="1">
      <c r="A23" s="12" t="n"/>
      <c r="B23" s="13" t="n"/>
      <c r="C23" s="14" t="n"/>
      <c r="D23" s="14" t="n"/>
      <c r="E23" s="14" t="n"/>
      <c r="F23" s="14" t="n"/>
      <c r="G23" s="15" t="n"/>
      <c r="H23" s="12" t="n"/>
      <c r="I23" s="13" t="n"/>
      <c r="J23" s="16" t="n"/>
      <c r="K23" s="12" t="n"/>
      <c r="L23" s="14" t="n"/>
      <c r="M23" s="13" t="n"/>
      <c r="N23" s="19">
        <f>IF(OR($A23="",$B23=""),"",IF($K23="Abgeschlossen",IF($M23="","",IF($M23&lt;$B23,"",$M23-$B23)),MAX(0,TODAY()-$B23)))</f>
        <v/>
      </c>
      <c r="O23" s="20">
        <f>IF($A23="","",IF(OR($B23="",$B23&gt;TODAY()),"Eingang prüfen",IF(OR($K23="",COUNTIF(Parameter!$A$4:$A$7,$K23)=0),"Status prüfen",IF(OR($I23="",$I23&lt;$B23),"Frist prüfen",IF($K23="Abgeschlossen",IF($M23="","Abschlussdatum prüfen",IF($M23&lt;$B23,"Datum prüfen",IF($M23&lt;=$I23,"Fristgerecht","Verspätet"))),IF($M23&lt;&gt;"","Status/Abschluss prüfen",IF($I23&lt;TODAY(),"Überfällig",IF($I23&lt;=TODAY()+Parameter!$D$4,"Fristnah","Offen")))))))</f>
        <v/>
      </c>
    </row>
    <row r="24" ht="25" customHeight="1">
      <c r="A24" s="12" t="n"/>
      <c r="B24" s="13" t="n"/>
      <c r="C24" s="14" t="n"/>
      <c r="D24" s="14" t="n"/>
      <c r="E24" s="14" t="n"/>
      <c r="F24" s="14" t="n"/>
      <c r="G24" s="15" t="n"/>
      <c r="H24" s="12" t="n"/>
      <c r="I24" s="13" t="n"/>
      <c r="J24" s="16" t="n"/>
      <c r="K24" s="12" t="n"/>
      <c r="L24" s="14" t="n"/>
      <c r="M24" s="13" t="n"/>
      <c r="N24" s="17">
        <f>IF(OR($A24="",$B24=""),"",IF($K24="Abgeschlossen",IF($M24="","",IF($M24&lt;$B24,"",$M24-$B24)),MAX(0,TODAY()-$B24)))</f>
        <v/>
      </c>
      <c r="O24" s="18">
        <f>IF($A24="","",IF(OR($B24="",$B24&gt;TODAY()),"Eingang prüfen",IF(OR($K24="",COUNTIF(Parameter!$A$4:$A$7,$K24)=0),"Status prüfen",IF(OR($I24="",$I24&lt;$B24),"Frist prüfen",IF($K24="Abgeschlossen",IF($M24="","Abschlussdatum prüfen",IF($M24&lt;$B24,"Datum prüfen",IF($M24&lt;=$I24,"Fristgerecht","Verspätet"))),IF($M24&lt;&gt;"","Status/Abschluss prüfen",IF($I24&lt;TODAY(),"Überfällig",IF($I24&lt;=TODAY()+Parameter!$D$4,"Fristnah","Offen")))))))</f>
        <v/>
      </c>
    </row>
    <row r="25" ht="25" customHeight="1">
      <c r="A25" s="12" t="n"/>
      <c r="B25" s="13" t="n"/>
      <c r="C25" s="14" t="n"/>
      <c r="D25" s="14" t="n"/>
      <c r="E25" s="14" t="n"/>
      <c r="F25" s="14" t="n"/>
      <c r="G25" s="15" t="n"/>
      <c r="H25" s="12" t="n"/>
      <c r="I25" s="13" t="n"/>
      <c r="J25" s="16" t="n"/>
      <c r="K25" s="12" t="n"/>
      <c r="L25" s="14" t="n"/>
      <c r="M25" s="13" t="n"/>
      <c r="N25" s="19">
        <f>IF(OR($A25="",$B25=""),"",IF($K25="Abgeschlossen",IF($M25="","",IF($M25&lt;$B25,"",$M25-$B25)),MAX(0,TODAY()-$B25)))</f>
        <v/>
      </c>
      <c r="O25" s="20">
        <f>IF($A25="","",IF(OR($B25="",$B25&gt;TODAY()),"Eingang prüfen",IF(OR($K25="",COUNTIF(Parameter!$A$4:$A$7,$K25)=0),"Status prüfen",IF(OR($I25="",$I25&lt;$B25),"Frist prüfen",IF($K25="Abgeschlossen",IF($M25="","Abschlussdatum prüfen",IF($M25&lt;$B25,"Datum prüfen",IF($M25&lt;=$I25,"Fristgerecht","Verspätet"))),IF($M25&lt;&gt;"","Status/Abschluss prüfen",IF($I25&lt;TODAY(),"Überfällig",IF($I25&lt;=TODAY()+Parameter!$D$4,"Fristnah","Offen")))))))</f>
        <v/>
      </c>
    </row>
    <row r="26" ht="25" customHeight="1">
      <c r="A26" s="12" t="n"/>
      <c r="B26" s="13" t="n"/>
      <c r="C26" s="14" t="n"/>
      <c r="D26" s="14" t="n"/>
      <c r="E26" s="14" t="n"/>
      <c r="F26" s="14" t="n"/>
      <c r="G26" s="15" t="n"/>
      <c r="H26" s="12" t="n"/>
      <c r="I26" s="13" t="n"/>
      <c r="J26" s="16" t="n"/>
      <c r="K26" s="12" t="n"/>
      <c r="L26" s="14" t="n"/>
      <c r="M26" s="13" t="n"/>
      <c r="N26" s="17">
        <f>IF(OR($A26="",$B26=""),"",IF($K26="Abgeschlossen",IF($M26="","",IF($M26&lt;$B26,"",$M26-$B26)),MAX(0,TODAY()-$B26)))</f>
        <v/>
      </c>
      <c r="O26" s="18">
        <f>IF($A26="","",IF(OR($B26="",$B26&gt;TODAY()),"Eingang prüfen",IF(OR($K26="",COUNTIF(Parameter!$A$4:$A$7,$K26)=0),"Status prüfen",IF(OR($I26="",$I26&lt;$B26),"Frist prüfen",IF($K26="Abgeschlossen",IF($M26="","Abschlussdatum prüfen",IF($M26&lt;$B26,"Datum prüfen",IF($M26&lt;=$I26,"Fristgerecht","Verspätet"))),IF($M26&lt;&gt;"","Status/Abschluss prüfen",IF($I26&lt;TODAY(),"Überfällig",IF($I26&lt;=TODAY()+Parameter!$D$4,"Fristnah","Offen")))))))</f>
        <v/>
      </c>
    </row>
    <row r="27" ht="25" customHeight="1">
      <c r="A27" s="12" t="n"/>
      <c r="B27" s="13" t="n"/>
      <c r="C27" s="14" t="n"/>
      <c r="D27" s="14" t="n"/>
      <c r="E27" s="14" t="n"/>
      <c r="F27" s="14" t="n"/>
      <c r="G27" s="15" t="n"/>
      <c r="H27" s="12" t="n"/>
      <c r="I27" s="13" t="n"/>
      <c r="J27" s="16" t="n"/>
      <c r="K27" s="12" t="n"/>
      <c r="L27" s="14" t="n"/>
      <c r="M27" s="13" t="n"/>
      <c r="N27" s="19">
        <f>IF(OR($A27="",$B27=""),"",IF($K27="Abgeschlossen",IF($M27="","",IF($M27&lt;$B27,"",$M27-$B27)),MAX(0,TODAY()-$B27)))</f>
        <v/>
      </c>
      <c r="O27" s="20">
        <f>IF($A27="","",IF(OR($B27="",$B27&gt;TODAY()),"Eingang prüfen",IF(OR($K27="",COUNTIF(Parameter!$A$4:$A$7,$K27)=0),"Status prüfen",IF(OR($I27="",$I27&lt;$B27),"Frist prüfen",IF($K27="Abgeschlossen",IF($M27="","Abschlussdatum prüfen",IF($M27&lt;$B27,"Datum prüfen",IF($M27&lt;=$I27,"Fristgerecht","Verspätet"))),IF($M27&lt;&gt;"","Status/Abschluss prüfen",IF($I27&lt;TODAY(),"Überfällig",IF($I27&lt;=TODAY()+Parameter!$D$4,"Fristnah","Offen")))))))</f>
        <v/>
      </c>
    </row>
    <row r="28" ht="25" customHeight="1">
      <c r="A28" s="12" t="n"/>
      <c r="B28" s="13" t="n"/>
      <c r="C28" s="14" t="n"/>
      <c r="D28" s="14" t="n"/>
      <c r="E28" s="14" t="n"/>
      <c r="F28" s="14" t="n"/>
      <c r="G28" s="15" t="n"/>
      <c r="H28" s="12" t="n"/>
      <c r="I28" s="13" t="n"/>
      <c r="J28" s="16" t="n"/>
      <c r="K28" s="12" t="n"/>
      <c r="L28" s="14" t="n"/>
      <c r="M28" s="13" t="n"/>
      <c r="N28" s="17">
        <f>IF(OR($A28="",$B28=""),"",IF($K28="Abgeschlossen",IF($M28="","",IF($M28&lt;$B28,"",$M28-$B28)),MAX(0,TODAY()-$B28)))</f>
        <v/>
      </c>
      <c r="O28" s="18">
        <f>IF($A28="","",IF(OR($B28="",$B28&gt;TODAY()),"Eingang prüfen",IF(OR($K28="",COUNTIF(Parameter!$A$4:$A$7,$K28)=0),"Status prüfen",IF(OR($I28="",$I28&lt;$B28),"Frist prüfen",IF($K28="Abgeschlossen",IF($M28="","Abschlussdatum prüfen",IF($M28&lt;$B28,"Datum prüfen",IF($M28&lt;=$I28,"Fristgerecht","Verspätet"))),IF($M28&lt;&gt;"","Status/Abschluss prüfen",IF($I28&lt;TODAY(),"Überfällig",IF($I28&lt;=TODAY()+Parameter!$D$4,"Fristnah","Offen")))))))</f>
        <v/>
      </c>
    </row>
    <row r="29" ht="25" customHeight="1">
      <c r="A29" s="12" t="n"/>
      <c r="B29" s="13" t="n"/>
      <c r="C29" s="14" t="n"/>
      <c r="D29" s="14" t="n"/>
      <c r="E29" s="14" t="n"/>
      <c r="F29" s="14" t="n"/>
      <c r="G29" s="15" t="n"/>
      <c r="H29" s="12" t="n"/>
      <c r="I29" s="13" t="n"/>
      <c r="J29" s="16" t="n"/>
      <c r="K29" s="12" t="n"/>
      <c r="L29" s="14" t="n"/>
      <c r="M29" s="13" t="n"/>
      <c r="N29" s="19">
        <f>IF(OR($A29="",$B29=""),"",IF($K29="Abgeschlossen",IF($M29="","",IF($M29&lt;$B29,"",$M29-$B29)),MAX(0,TODAY()-$B29)))</f>
        <v/>
      </c>
      <c r="O29" s="20">
        <f>IF($A29="","",IF(OR($B29="",$B29&gt;TODAY()),"Eingang prüfen",IF(OR($K29="",COUNTIF(Parameter!$A$4:$A$7,$K29)=0),"Status prüfen",IF(OR($I29="",$I29&lt;$B29),"Frist prüfen",IF($K29="Abgeschlossen",IF($M29="","Abschlussdatum prüfen",IF($M29&lt;$B29,"Datum prüfen",IF($M29&lt;=$I29,"Fristgerecht","Verspätet"))),IF($M29&lt;&gt;"","Status/Abschluss prüfen",IF($I29&lt;TODAY(),"Überfällig",IF($I29&lt;=TODAY()+Parameter!$D$4,"Fristnah","Offen")))))))</f>
        <v/>
      </c>
    </row>
    <row r="30" ht="25" customHeight="1">
      <c r="A30" s="12" t="n"/>
      <c r="B30" s="13" t="n"/>
      <c r="C30" s="14" t="n"/>
      <c r="D30" s="14" t="n"/>
      <c r="E30" s="14" t="n"/>
      <c r="F30" s="14" t="n"/>
      <c r="G30" s="15" t="n"/>
      <c r="H30" s="12" t="n"/>
      <c r="I30" s="13" t="n"/>
      <c r="J30" s="16" t="n"/>
      <c r="K30" s="12" t="n"/>
      <c r="L30" s="14" t="n"/>
      <c r="M30" s="13" t="n"/>
      <c r="N30" s="17">
        <f>IF(OR($A30="",$B30=""),"",IF($K30="Abgeschlossen",IF($M30="","",IF($M30&lt;$B30,"",$M30-$B30)),MAX(0,TODAY()-$B30)))</f>
        <v/>
      </c>
      <c r="O30" s="18">
        <f>IF($A30="","",IF(OR($B30="",$B30&gt;TODAY()),"Eingang prüfen",IF(OR($K30="",COUNTIF(Parameter!$A$4:$A$7,$K30)=0),"Status prüfen",IF(OR($I30="",$I30&lt;$B30),"Frist prüfen",IF($K30="Abgeschlossen",IF($M30="","Abschlussdatum prüfen",IF($M30&lt;$B30,"Datum prüfen",IF($M30&lt;=$I30,"Fristgerecht","Verspätet"))),IF($M30&lt;&gt;"","Status/Abschluss prüfen",IF($I30&lt;TODAY(),"Überfällig",IF($I30&lt;=TODAY()+Parameter!$D$4,"Fristnah","Offen")))))))</f>
        <v/>
      </c>
    </row>
    <row r="31" ht="25" customHeight="1">
      <c r="A31" s="12" t="n"/>
      <c r="B31" s="13" t="n"/>
      <c r="C31" s="14" t="n"/>
      <c r="D31" s="14" t="n"/>
      <c r="E31" s="14" t="n"/>
      <c r="F31" s="14" t="n"/>
      <c r="G31" s="15" t="n"/>
      <c r="H31" s="12" t="n"/>
      <c r="I31" s="13" t="n"/>
      <c r="J31" s="16" t="n"/>
      <c r="K31" s="12" t="n"/>
      <c r="L31" s="14" t="n"/>
      <c r="M31" s="13" t="n"/>
      <c r="N31" s="19">
        <f>IF(OR($A31="",$B31=""),"",IF($K31="Abgeschlossen",IF($M31="","",IF($M31&lt;$B31,"",$M31-$B31)),MAX(0,TODAY()-$B31)))</f>
        <v/>
      </c>
      <c r="O31" s="20">
        <f>IF($A31="","",IF(OR($B31="",$B31&gt;TODAY()),"Eingang prüfen",IF(OR($K31="",COUNTIF(Parameter!$A$4:$A$7,$K31)=0),"Status prüfen",IF(OR($I31="",$I31&lt;$B31),"Frist prüfen",IF($K31="Abgeschlossen",IF($M31="","Abschlussdatum prüfen",IF($M31&lt;$B31,"Datum prüfen",IF($M31&lt;=$I31,"Fristgerecht","Verspätet"))),IF($M31&lt;&gt;"","Status/Abschluss prüfen",IF($I31&lt;TODAY(),"Überfällig",IF($I31&lt;=TODAY()+Parameter!$D$4,"Fristnah","Offen")))))))</f>
        <v/>
      </c>
    </row>
    <row r="32" ht="25" customHeight="1">
      <c r="A32" s="12" t="n"/>
      <c r="B32" s="13" t="n"/>
      <c r="C32" s="14" t="n"/>
      <c r="D32" s="14" t="n"/>
      <c r="E32" s="14" t="n"/>
      <c r="F32" s="14" t="n"/>
      <c r="G32" s="15" t="n"/>
      <c r="H32" s="12" t="n"/>
      <c r="I32" s="13" t="n"/>
      <c r="J32" s="16" t="n"/>
      <c r="K32" s="12" t="n"/>
      <c r="L32" s="14" t="n"/>
      <c r="M32" s="13" t="n"/>
      <c r="N32" s="17">
        <f>IF(OR($A32="",$B32=""),"",IF($K32="Abgeschlossen",IF($M32="","",IF($M32&lt;$B32,"",$M32-$B32)),MAX(0,TODAY()-$B32)))</f>
        <v/>
      </c>
      <c r="O32" s="18">
        <f>IF($A32="","",IF(OR($B32="",$B32&gt;TODAY()),"Eingang prüfen",IF(OR($K32="",COUNTIF(Parameter!$A$4:$A$7,$K32)=0),"Status prüfen",IF(OR($I32="",$I32&lt;$B32),"Frist prüfen",IF($K32="Abgeschlossen",IF($M32="","Abschlussdatum prüfen",IF($M32&lt;$B32,"Datum prüfen",IF($M32&lt;=$I32,"Fristgerecht","Verspätet"))),IF($M32&lt;&gt;"","Status/Abschluss prüfen",IF($I32&lt;TODAY(),"Überfällig",IF($I32&lt;=TODAY()+Parameter!$D$4,"Fristnah","Offen")))))))</f>
        <v/>
      </c>
    </row>
    <row r="33" ht="25" customHeight="1">
      <c r="A33" s="12" t="n"/>
      <c r="B33" s="13" t="n"/>
      <c r="C33" s="14" t="n"/>
      <c r="D33" s="14" t="n"/>
      <c r="E33" s="14" t="n"/>
      <c r="F33" s="14" t="n"/>
      <c r="G33" s="15" t="n"/>
      <c r="H33" s="12" t="n"/>
      <c r="I33" s="13" t="n"/>
      <c r="J33" s="16" t="n"/>
      <c r="K33" s="12" t="n"/>
      <c r="L33" s="14" t="n"/>
      <c r="M33" s="13" t="n"/>
      <c r="N33" s="19">
        <f>IF(OR($A33="",$B33=""),"",IF($K33="Abgeschlossen",IF($M33="","",IF($M33&lt;$B33,"",$M33-$B33)),MAX(0,TODAY()-$B33)))</f>
        <v/>
      </c>
      <c r="O33" s="20">
        <f>IF($A33="","",IF(OR($B33="",$B33&gt;TODAY()),"Eingang prüfen",IF(OR($K33="",COUNTIF(Parameter!$A$4:$A$7,$K33)=0),"Status prüfen",IF(OR($I33="",$I33&lt;$B33),"Frist prüfen",IF($K33="Abgeschlossen",IF($M33="","Abschlussdatum prüfen",IF($M33&lt;$B33,"Datum prüfen",IF($M33&lt;=$I33,"Fristgerecht","Verspätet"))),IF($M33&lt;&gt;"","Status/Abschluss prüfen",IF($I33&lt;TODAY(),"Überfällig",IF($I33&lt;=TODAY()+Parameter!$D$4,"Fristnah","Offen")))))))</f>
        <v/>
      </c>
    </row>
    <row r="34" ht="25" customHeight="1">
      <c r="A34" s="12" t="n"/>
      <c r="B34" s="13" t="n"/>
      <c r="C34" s="14" t="n"/>
      <c r="D34" s="14" t="n"/>
      <c r="E34" s="14" t="n"/>
      <c r="F34" s="14" t="n"/>
      <c r="G34" s="15" t="n"/>
      <c r="H34" s="12" t="n"/>
      <c r="I34" s="13" t="n"/>
      <c r="J34" s="16" t="n"/>
      <c r="K34" s="12" t="n"/>
      <c r="L34" s="14" t="n"/>
      <c r="M34" s="13" t="n"/>
      <c r="N34" s="17">
        <f>IF(OR($A34="",$B34=""),"",IF($K34="Abgeschlossen",IF($M34="","",IF($M34&lt;$B34,"",$M34-$B34)),MAX(0,TODAY()-$B34)))</f>
        <v/>
      </c>
      <c r="O34" s="18">
        <f>IF($A34="","",IF(OR($B34="",$B34&gt;TODAY()),"Eingang prüfen",IF(OR($K34="",COUNTIF(Parameter!$A$4:$A$7,$K34)=0),"Status prüfen",IF(OR($I34="",$I34&lt;$B34),"Frist prüfen",IF($K34="Abgeschlossen",IF($M34="","Abschlussdatum prüfen",IF($M34&lt;$B34,"Datum prüfen",IF($M34&lt;=$I34,"Fristgerecht","Verspätet"))),IF($M34&lt;&gt;"","Status/Abschluss prüfen",IF($I34&lt;TODAY(),"Überfällig",IF($I34&lt;=TODAY()+Parameter!$D$4,"Fristnah","Offen")))))))</f>
        <v/>
      </c>
    </row>
    <row r="35" ht="25" customHeight="1">
      <c r="A35" s="12" t="n"/>
      <c r="B35" s="13" t="n"/>
      <c r="C35" s="14" t="n"/>
      <c r="D35" s="14" t="n"/>
      <c r="E35" s="14" t="n"/>
      <c r="F35" s="14" t="n"/>
      <c r="G35" s="15" t="n"/>
      <c r="H35" s="12" t="n"/>
      <c r="I35" s="13" t="n"/>
      <c r="J35" s="16" t="n"/>
      <c r="K35" s="12" t="n"/>
      <c r="L35" s="14" t="n"/>
      <c r="M35" s="13" t="n"/>
      <c r="N35" s="19">
        <f>IF(OR($A35="",$B35=""),"",IF($K35="Abgeschlossen",IF($M35="","",IF($M35&lt;$B35,"",$M35-$B35)),MAX(0,TODAY()-$B35)))</f>
        <v/>
      </c>
      <c r="O35" s="20">
        <f>IF($A35="","",IF(OR($B35="",$B35&gt;TODAY()),"Eingang prüfen",IF(OR($K35="",COUNTIF(Parameter!$A$4:$A$7,$K35)=0),"Status prüfen",IF(OR($I35="",$I35&lt;$B35),"Frist prüfen",IF($K35="Abgeschlossen",IF($M35="","Abschlussdatum prüfen",IF($M35&lt;$B35,"Datum prüfen",IF($M35&lt;=$I35,"Fristgerecht","Verspätet"))),IF($M35&lt;&gt;"","Status/Abschluss prüfen",IF($I35&lt;TODAY(),"Überfällig",IF($I35&lt;=TODAY()+Parameter!$D$4,"Fristnah","Offen")))))))</f>
        <v/>
      </c>
    </row>
    <row r="36" ht="25" customHeight="1">
      <c r="A36" s="12" t="n"/>
      <c r="B36" s="13" t="n"/>
      <c r="C36" s="14" t="n"/>
      <c r="D36" s="14" t="n"/>
      <c r="E36" s="14" t="n"/>
      <c r="F36" s="14" t="n"/>
      <c r="G36" s="15" t="n"/>
      <c r="H36" s="12" t="n"/>
      <c r="I36" s="13" t="n"/>
      <c r="J36" s="16" t="n"/>
      <c r="K36" s="12" t="n"/>
      <c r="L36" s="14" t="n"/>
      <c r="M36" s="13" t="n"/>
      <c r="N36" s="17">
        <f>IF(OR($A36="",$B36=""),"",IF($K36="Abgeschlossen",IF($M36="","",IF($M36&lt;$B36,"",$M36-$B36)),MAX(0,TODAY()-$B36)))</f>
        <v/>
      </c>
      <c r="O36" s="18">
        <f>IF($A36="","",IF(OR($B36="",$B36&gt;TODAY()),"Eingang prüfen",IF(OR($K36="",COUNTIF(Parameter!$A$4:$A$7,$K36)=0),"Status prüfen",IF(OR($I36="",$I36&lt;$B36),"Frist prüfen",IF($K36="Abgeschlossen",IF($M36="","Abschlussdatum prüfen",IF($M36&lt;$B36,"Datum prüfen",IF($M36&lt;=$I36,"Fristgerecht","Verspätet"))),IF($M36&lt;&gt;"","Status/Abschluss prüfen",IF($I36&lt;TODAY(),"Überfällig",IF($I36&lt;=TODAY()+Parameter!$D$4,"Fristnah","Offen")))))))</f>
        <v/>
      </c>
    </row>
    <row r="37" ht="25" customHeight="1">
      <c r="A37" s="12" t="n"/>
      <c r="B37" s="13" t="n"/>
      <c r="C37" s="14" t="n"/>
      <c r="D37" s="14" t="n"/>
      <c r="E37" s="14" t="n"/>
      <c r="F37" s="14" t="n"/>
      <c r="G37" s="15" t="n"/>
      <c r="H37" s="12" t="n"/>
      <c r="I37" s="13" t="n"/>
      <c r="J37" s="16" t="n"/>
      <c r="K37" s="12" t="n"/>
      <c r="L37" s="14" t="n"/>
      <c r="M37" s="13" t="n"/>
      <c r="N37" s="19">
        <f>IF(OR($A37="",$B37=""),"",IF($K37="Abgeschlossen",IF($M37="","",IF($M37&lt;$B37,"",$M37-$B37)),MAX(0,TODAY()-$B37)))</f>
        <v/>
      </c>
      <c r="O37" s="20">
        <f>IF($A37="","",IF(OR($B37="",$B37&gt;TODAY()),"Eingang prüfen",IF(OR($K37="",COUNTIF(Parameter!$A$4:$A$7,$K37)=0),"Status prüfen",IF(OR($I37="",$I37&lt;$B37),"Frist prüfen",IF($K37="Abgeschlossen",IF($M37="","Abschlussdatum prüfen",IF($M37&lt;$B37,"Datum prüfen",IF($M37&lt;=$I37,"Fristgerecht","Verspätet"))),IF($M37&lt;&gt;"","Status/Abschluss prüfen",IF($I37&lt;TODAY(),"Überfällig",IF($I37&lt;=TODAY()+Parameter!$D$4,"Fristnah","Offen")))))))</f>
        <v/>
      </c>
    </row>
    <row r="38" ht="25" customHeight="1">
      <c r="A38" s="12" t="n"/>
      <c r="B38" s="13" t="n"/>
      <c r="C38" s="14" t="n"/>
      <c r="D38" s="14" t="n"/>
      <c r="E38" s="14" t="n"/>
      <c r="F38" s="14" t="n"/>
      <c r="G38" s="15" t="n"/>
      <c r="H38" s="12" t="n"/>
      <c r="I38" s="13" t="n"/>
      <c r="J38" s="16" t="n"/>
      <c r="K38" s="12" t="n"/>
      <c r="L38" s="14" t="n"/>
      <c r="M38" s="13" t="n"/>
      <c r="N38" s="17">
        <f>IF(OR($A38="",$B38=""),"",IF($K38="Abgeschlossen",IF($M38="","",IF($M38&lt;$B38,"",$M38-$B38)),MAX(0,TODAY()-$B38)))</f>
        <v/>
      </c>
      <c r="O38" s="18">
        <f>IF($A38="","",IF(OR($B38="",$B38&gt;TODAY()),"Eingang prüfen",IF(OR($K38="",COUNTIF(Parameter!$A$4:$A$7,$K38)=0),"Status prüfen",IF(OR($I38="",$I38&lt;$B38),"Frist prüfen",IF($K38="Abgeschlossen",IF($M38="","Abschlussdatum prüfen",IF($M38&lt;$B38,"Datum prüfen",IF($M38&lt;=$I38,"Fristgerecht","Verspätet"))),IF($M38&lt;&gt;"","Status/Abschluss prüfen",IF($I38&lt;TODAY(),"Überfällig",IF($I38&lt;=TODAY()+Parameter!$D$4,"Fristnah","Offen")))))))</f>
        <v/>
      </c>
    </row>
    <row r="39" ht="25" customHeight="1">
      <c r="A39" s="12" t="n"/>
      <c r="B39" s="13" t="n"/>
      <c r="C39" s="14" t="n"/>
      <c r="D39" s="14" t="n"/>
      <c r="E39" s="14" t="n"/>
      <c r="F39" s="14" t="n"/>
      <c r="G39" s="15" t="n"/>
      <c r="H39" s="12" t="n"/>
      <c r="I39" s="13" t="n"/>
      <c r="J39" s="16" t="n"/>
      <c r="K39" s="12" t="n"/>
      <c r="L39" s="14" t="n"/>
      <c r="M39" s="13" t="n"/>
      <c r="N39" s="19">
        <f>IF(OR($A39="",$B39=""),"",IF($K39="Abgeschlossen",IF($M39="","",IF($M39&lt;$B39,"",$M39-$B39)),MAX(0,TODAY()-$B39)))</f>
        <v/>
      </c>
      <c r="O39" s="20">
        <f>IF($A39="","",IF(OR($B39="",$B39&gt;TODAY()),"Eingang prüfen",IF(OR($K39="",COUNTIF(Parameter!$A$4:$A$7,$K39)=0),"Status prüfen",IF(OR($I39="",$I39&lt;$B39),"Frist prüfen",IF($K39="Abgeschlossen",IF($M39="","Abschlussdatum prüfen",IF($M39&lt;$B39,"Datum prüfen",IF($M39&lt;=$I39,"Fristgerecht","Verspätet"))),IF($M39&lt;&gt;"","Status/Abschluss prüfen",IF($I39&lt;TODAY(),"Überfällig",IF($I39&lt;=TODAY()+Parameter!$D$4,"Fristnah","Offen")))))))</f>
        <v/>
      </c>
    </row>
    <row r="40" ht="25" customHeight="1">
      <c r="A40" s="12" t="n"/>
      <c r="B40" s="13" t="n"/>
      <c r="C40" s="14" t="n"/>
      <c r="D40" s="14" t="n"/>
      <c r="E40" s="14" t="n"/>
      <c r="F40" s="14" t="n"/>
      <c r="G40" s="15" t="n"/>
      <c r="H40" s="12" t="n"/>
      <c r="I40" s="13" t="n"/>
      <c r="J40" s="16" t="n"/>
      <c r="K40" s="12" t="n"/>
      <c r="L40" s="14" t="n"/>
      <c r="M40" s="13" t="n"/>
      <c r="N40" s="17">
        <f>IF(OR($A40="",$B40=""),"",IF($K40="Abgeschlossen",IF($M40="","",IF($M40&lt;$B40,"",$M40-$B40)),MAX(0,TODAY()-$B40)))</f>
        <v/>
      </c>
      <c r="O40" s="18">
        <f>IF($A40="","",IF(OR($B40="",$B40&gt;TODAY()),"Eingang prüfen",IF(OR($K40="",COUNTIF(Parameter!$A$4:$A$7,$K40)=0),"Status prüfen",IF(OR($I40="",$I40&lt;$B40),"Frist prüfen",IF($K40="Abgeschlossen",IF($M40="","Abschlussdatum prüfen",IF($M40&lt;$B40,"Datum prüfen",IF($M40&lt;=$I40,"Fristgerecht","Verspätet"))),IF($M40&lt;&gt;"","Status/Abschluss prüfen",IF($I40&lt;TODAY(),"Überfällig",IF($I40&lt;=TODAY()+Parameter!$D$4,"Fristnah","Offen")))))))</f>
        <v/>
      </c>
    </row>
    <row r="41" ht="25" customHeight="1">
      <c r="A41" s="12" t="n"/>
      <c r="B41" s="13" t="n"/>
      <c r="C41" s="14" t="n"/>
      <c r="D41" s="14" t="n"/>
      <c r="E41" s="14" t="n"/>
      <c r="F41" s="14" t="n"/>
      <c r="G41" s="15" t="n"/>
      <c r="H41" s="12" t="n"/>
      <c r="I41" s="13" t="n"/>
      <c r="J41" s="16" t="n"/>
      <c r="K41" s="12" t="n"/>
      <c r="L41" s="14" t="n"/>
      <c r="M41" s="13" t="n"/>
      <c r="N41" s="19">
        <f>IF(OR($A41="",$B41=""),"",IF($K41="Abgeschlossen",IF($M41="","",IF($M41&lt;$B41,"",$M41-$B41)),MAX(0,TODAY()-$B41)))</f>
        <v/>
      </c>
      <c r="O41" s="20">
        <f>IF($A41="","",IF(OR($B41="",$B41&gt;TODAY()),"Eingang prüfen",IF(OR($K41="",COUNTIF(Parameter!$A$4:$A$7,$K41)=0),"Status prüfen",IF(OR($I41="",$I41&lt;$B41),"Frist prüfen",IF($K41="Abgeschlossen",IF($M41="","Abschlussdatum prüfen",IF($M41&lt;$B41,"Datum prüfen",IF($M41&lt;=$I41,"Fristgerecht","Verspätet"))),IF($M41&lt;&gt;"","Status/Abschluss prüfen",IF($I41&lt;TODAY(),"Überfällig",IF($I41&lt;=TODAY()+Parameter!$D$4,"Fristnah","Offen")))))))</f>
        <v/>
      </c>
    </row>
    <row r="42" ht="25" customHeight="1">
      <c r="A42" s="12" t="n"/>
      <c r="B42" s="13" t="n"/>
      <c r="C42" s="14" t="n"/>
      <c r="D42" s="14" t="n"/>
      <c r="E42" s="14" t="n"/>
      <c r="F42" s="14" t="n"/>
      <c r="G42" s="15" t="n"/>
      <c r="H42" s="12" t="n"/>
      <c r="I42" s="13" t="n"/>
      <c r="J42" s="16" t="n"/>
      <c r="K42" s="12" t="n"/>
      <c r="L42" s="14" t="n"/>
      <c r="M42" s="13" t="n"/>
      <c r="N42" s="17">
        <f>IF(OR($A42="",$B42=""),"",IF($K42="Abgeschlossen",IF($M42="","",IF($M42&lt;$B42,"",$M42-$B42)),MAX(0,TODAY()-$B42)))</f>
        <v/>
      </c>
      <c r="O42" s="18">
        <f>IF($A42="","",IF(OR($B42="",$B42&gt;TODAY()),"Eingang prüfen",IF(OR($K42="",COUNTIF(Parameter!$A$4:$A$7,$K42)=0),"Status prüfen",IF(OR($I42="",$I42&lt;$B42),"Frist prüfen",IF($K42="Abgeschlossen",IF($M42="","Abschlussdatum prüfen",IF($M42&lt;$B42,"Datum prüfen",IF($M42&lt;=$I42,"Fristgerecht","Verspätet"))),IF($M42&lt;&gt;"","Status/Abschluss prüfen",IF($I42&lt;TODAY(),"Überfällig",IF($I42&lt;=TODAY()+Parameter!$D$4,"Fristnah","Offen")))))))</f>
        <v/>
      </c>
    </row>
    <row r="43" ht="25" customHeight="1">
      <c r="A43" s="12" t="n"/>
      <c r="B43" s="13" t="n"/>
      <c r="C43" s="14" t="n"/>
      <c r="D43" s="14" t="n"/>
      <c r="E43" s="14" t="n"/>
      <c r="F43" s="14" t="n"/>
      <c r="G43" s="15" t="n"/>
      <c r="H43" s="12" t="n"/>
      <c r="I43" s="13" t="n"/>
      <c r="J43" s="16" t="n"/>
      <c r="K43" s="12" t="n"/>
      <c r="L43" s="14" t="n"/>
      <c r="M43" s="13" t="n"/>
      <c r="N43" s="19">
        <f>IF(OR($A43="",$B43=""),"",IF($K43="Abgeschlossen",IF($M43="","",IF($M43&lt;$B43,"",$M43-$B43)),MAX(0,TODAY()-$B43)))</f>
        <v/>
      </c>
      <c r="O43" s="20">
        <f>IF($A43="","",IF(OR($B43="",$B43&gt;TODAY()),"Eingang prüfen",IF(OR($K43="",COUNTIF(Parameter!$A$4:$A$7,$K43)=0),"Status prüfen",IF(OR($I43="",$I43&lt;$B43),"Frist prüfen",IF($K43="Abgeschlossen",IF($M43="","Abschlussdatum prüfen",IF($M43&lt;$B43,"Datum prüfen",IF($M43&lt;=$I43,"Fristgerecht","Verspätet"))),IF($M43&lt;&gt;"","Status/Abschluss prüfen",IF($I43&lt;TODAY(),"Überfällig",IF($I43&lt;=TODAY()+Parameter!$D$4,"Fristnah","Offen")))))))</f>
        <v/>
      </c>
    </row>
    <row r="44" ht="25" customHeight="1">
      <c r="A44" s="12" t="n"/>
      <c r="B44" s="13" t="n"/>
      <c r="C44" s="14" t="n"/>
      <c r="D44" s="14" t="n"/>
      <c r="E44" s="14" t="n"/>
      <c r="F44" s="14" t="n"/>
      <c r="G44" s="15" t="n"/>
      <c r="H44" s="12" t="n"/>
      <c r="I44" s="13" t="n"/>
      <c r="J44" s="16" t="n"/>
      <c r="K44" s="12" t="n"/>
      <c r="L44" s="14" t="n"/>
      <c r="M44" s="13" t="n"/>
      <c r="N44" s="17">
        <f>IF(OR($A44="",$B44=""),"",IF($K44="Abgeschlossen",IF($M44="","",IF($M44&lt;$B44,"",$M44-$B44)),MAX(0,TODAY()-$B44)))</f>
        <v/>
      </c>
      <c r="O44" s="18">
        <f>IF($A44="","",IF(OR($B44="",$B44&gt;TODAY()),"Eingang prüfen",IF(OR($K44="",COUNTIF(Parameter!$A$4:$A$7,$K44)=0),"Status prüfen",IF(OR($I44="",$I44&lt;$B44),"Frist prüfen",IF($K44="Abgeschlossen",IF($M44="","Abschlussdatum prüfen",IF($M44&lt;$B44,"Datum prüfen",IF($M44&lt;=$I44,"Fristgerecht","Verspätet"))),IF($M44&lt;&gt;"","Status/Abschluss prüfen",IF($I44&lt;TODAY(),"Überfällig",IF($I44&lt;=TODAY()+Parameter!$D$4,"Fristnah","Offen")))))))</f>
        <v/>
      </c>
    </row>
    <row r="45" ht="25" customHeight="1">
      <c r="A45" s="12" t="n"/>
      <c r="B45" s="13" t="n"/>
      <c r="C45" s="14" t="n"/>
      <c r="D45" s="14" t="n"/>
      <c r="E45" s="14" t="n"/>
      <c r="F45" s="14" t="n"/>
      <c r="G45" s="15" t="n"/>
      <c r="H45" s="12" t="n"/>
      <c r="I45" s="13" t="n"/>
      <c r="J45" s="16" t="n"/>
      <c r="K45" s="12" t="n"/>
      <c r="L45" s="14" t="n"/>
      <c r="M45" s="13" t="n"/>
      <c r="N45" s="19">
        <f>IF(OR($A45="",$B45=""),"",IF($K45="Abgeschlossen",IF($M45="","",IF($M45&lt;$B45,"",$M45-$B45)),MAX(0,TODAY()-$B45)))</f>
        <v/>
      </c>
      <c r="O45" s="20">
        <f>IF($A45="","",IF(OR($B45="",$B45&gt;TODAY()),"Eingang prüfen",IF(OR($K45="",COUNTIF(Parameter!$A$4:$A$7,$K45)=0),"Status prüfen",IF(OR($I45="",$I45&lt;$B45),"Frist prüfen",IF($K45="Abgeschlossen",IF($M45="","Abschlussdatum prüfen",IF($M45&lt;$B45,"Datum prüfen",IF($M45&lt;=$I45,"Fristgerecht","Verspätet"))),IF($M45&lt;&gt;"","Status/Abschluss prüfen",IF($I45&lt;TODAY(),"Überfällig",IF($I45&lt;=TODAY()+Parameter!$D$4,"Fristnah","Offen")))))))</f>
        <v/>
      </c>
    </row>
    <row r="46" ht="25" customHeight="1">
      <c r="A46" s="12" t="n"/>
      <c r="B46" s="13" t="n"/>
      <c r="C46" s="14" t="n"/>
      <c r="D46" s="14" t="n"/>
      <c r="E46" s="14" t="n"/>
      <c r="F46" s="14" t="n"/>
      <c r="G46" s="15" t="n"/>
      <c r="H46" s="12" t="n"/>
      <c r="I46" s="13" t="n"/>
      <c r="J46" s="16" t="n"/>
      <c r="K46" s="12" t="n"/>
      <c r="L46" s="14" t="n"/>
      <c r="M46" s="13" t="n"/>
      <c r="N46" s="17">
        <f>IF(OR($A46="",$B46=""),"",IF($K46="Abgeschlossen",IF($M46="","",IF($M46&lt;$B46,"",$M46-$B46)),MAX(0,TODAY()-$B46)))</f>
        <v/>
      </c>
      <c r="O46" s="18">
        <f>IF($A46="","",IF(OR($B46="",$B46&gt;TODAY()),"Eingang prüfen",IF(OR($K46="",COUNTIF(Parameter!$A$4:$A$7,$K46)=0),"Status prüfen",IF(OR($I46="",$I46&lt;$B46),"Frist prüfen",IF($K46="Abgeschlossen",IF($M46="","Abschlussdatum prüfen",IF($M46&lt;$B46,"Datum prüfen",IF($M46&lt;=$I46,"Fristgerecht","Verspätet"))),IF($M46&lt;&gt;"","Status/Abschluss prüfen",IF($I46&lt;TODAY(),"Überfällig",IF($I46&lt;=TODAY()+Parameter!$D$4,"Fristnah","Offen")))))))</f>
        <v/>
      </c>
    </row>
    <row r="47" ht="25" customHeight="1">
      <c r="A47" s="12" t="n"/>
      <c r="B47" s="13" t="n"/>
      <c r="C47" s="14" t="n"/>
      <c r="D47" s="14" t="n"/>
      <c r="E47" s="14" t="n"/>
      <c r="F47" s="14" t="n"/>
      <c r="G47" s="15" t="n"/>
      <c r="H47" s="12" t="n"/>
      <c r="I47" s="13" t="n"/>
      <c r="J47" s="16" t="n"/>
      <c r="K47" s="12" t="n"/>
      <c r="L47" s="14" t="n"/>
      <c r="M47" s="13" t="n"/>
      <c r="N47" s="19">
        <f>IF(OR($A47="",$B47=""),"",IF($K47="Abgeschlossen",IF($M47="","",IF($M47&lt;$B47,"",$M47-$B47)),MAX(0,TODAY()-$B47)))</f>
        <v/>
      </c>
      <c r="O47" s="20">
        <f>IF($A47="","",IF(OR($B47="",$B47&gt;TODAY()),"Eingang prüfen",IF(OR($K47="",COUNTIF(Parameter!$A$4:$A$7,$K47)=0),"Status prüfen",IF(OR($I47="",$I47&lt;$B47),"Frist prüfen",IF($K47="Abgeschlossen",IF($M47="","Abschlussdatum prüfen",IF($M47&lt;$B47,"Datum prüfen",IF($M47&lt;=$I47,"Fristgerecht","Verspätet"))),IF($M47&lt;&gt;"","Status/Abschluss prüfen",IF($I47&lt;TODAY(),"Überfällig",IF($I47&lt;=TODAY()+Parameter!$D$4,"Fristnah","Offen")))))))</f>
        <v/>
      </c>
    </row>
    <row r="48" ht="25" customHeight="1">
      <c r="A48" s="12" t="n"/>
      <c r="B48" s="13" t="n"/>
      <c r="C48" s="14" t="n"/>
      <c r="D48" s="14" t="n"/>
      <c r="E48" s="14" t="n"/>
      <c r="F48" s="14" t="n"/>
      <c r="G48" s="15" t="n"/>
      <c r="H48" s="12" t="n"/>
      <c r="I48" s="13" t="n"/>
      <c r="J48" s="16" t="n"/>
      <c r="K48" s="12" t="n"/>
      <c r="L48" s="14" t="n"/>
      <c r="M48" s="13" t="n"/>
      <c r="N48" s="17">
        <f>IF(OR($A48="",$B48=""),"",IF($K48="Abgeschlossen",IF($M48="","",IF($M48&lt;$B48,"",$M48-$B48)),MAX(0,TODAY()-$B48)))</f>
        <v/>
      </c>
      <c r="O48" s="18">
        <f>IF($A48="","",IF(OR($B48="",$B48&gt;TODAY()),"Eingang prüfen",IF(OR($K48="",COUNTIF(Parameter!$A$4:$A$7,$K48)=0),"Status prüfen",IF(OR($I48="",$I48&lt;$B48),"Frist prüfen",IF($K48="Abgeschlossen",IF($M48="","Abschlussdatum prüfen",IF($M48&lt;$B48,"Datum prüfen",IF($M48&lt;=$I48,"Fristgerecht","Verspätet"))),IF($M48&lt;&gt;"","Status/Abschluss prüfen",IF($I48&lt;TODAY(),"Überfällig",IF($I48&lt;=TODAY()+Parameter!$D$4,"Fristnah","Offen")))))))</f>
        <v/>
      </c>
    </row>
    <row r="49" ht="25" customHeight="1">
      <c r="A49" s="12" t="n"/>
      <c r="B49" s="13" t="n"/>
      <c r="C49" s="14" t="n"/>
      <c r="D49" s="14" t="n"/>
      <c r="E49" s="14" t="n"/>
      <c r="F49" s="14" t="n"/>
      <c r="G49" s="15" t="n"/>
      <c r="H49" s="12" t="n"/>
      <c r="I49" s="13" t="n"/>
      <c r="J49" s="16" t="n"/>
      <c r="K49" s="12" t="n"/>
      <c r="L49" s="14" t="n"/>
      <c r="M49" s="13" t="n"/>
      <c r="N49" s="19">
        <f>IF(OR($A49="",$B49=""),"",IF($K49="Abgeschlossen",IF($M49="","",IF($M49&lt;$B49,"",$M49-$B49)),MAX(0,TODAY()-$B49)))</f>
        <v/>
      </c>
      <c r="O49" s="20">
        <f>IF($A49="","",IF(OR($B49="",$B49&gt;TODAY()),"Eingang prüfen",IF(OR($K49="",COUNTIF(Parameter!$A$4:$A$7,$K49)=0),"Status prüfen",IF(OR($I49="",$I49&lt;$B49),"Frist prüfen",IF($K49="Abgeschlossen",IF($M49="","Abschlussdatum prüfen",IF($M49&lt;$B49,"Datum prüfen",IF($M49&lt;=$I49,"Fristgerecht","Verspätet"))),IF($M49&lt;&gt;"","Status/Abschluss prüfen",IF($I49&lt;TODAY(),"Überfällig",IF($I49&lt;=TODAY()+Parameter!$D$4,"Fristnah","Offen")))))))</f>
        <v/>
      </c>
    </row>
    <row r="50" ht="25" customHeight="1">
      <c r="A50" s="12" t="n"/>
      <c r="B50" s="13" t="n"/>
      <c r="C50" s="14" t="n"/>
      <c r="D50" s="14" t="n"/>
      <c r="E50" s="14" t="n"/>
      <c r="F50" s="14" t="n"/>
      <c r="G50" s="15" t="n"/>
      <c r="H50" s="12" t="n"/>
      <c r="I50" s="13" t="n"/>
      <c r="J50" s="16" t="n"/>
      <c r="K50" s="12" t="n"/>
      <c r="L50" s="14" t="n"/>
      <c r="M50" s="13" t="n"/>
      <c r="N50" s="17">
        <f>IF(OR($A50="",$B50=""),"",IF($K50="Abgeschlossen",IF($M50="","",IF($M50&lt;$B50,"",$M50-$B50)),MAX(0,TODAY()-$B50)))</f>
        <v/>
      </c>
      <c r="O50" s="18">
        <f>IF($A50="","",IF(OR($B50="",$B50&gt;TODAY()),"Eingang prüfen",IF(OR($K50="",COUNTIF(Parameter!$A$4:$A$7,$K50)=0),"Status prüfen",IF(OR($I50="",$I50&lt;$B50),"Frist prüfen",IF($K50="Abgeschlossen",IF($M50="","Abschlussdatum prüfen",IF($M50&lt;$B50,"Datum prüfen",IF($M50&lt;=$I50,"Fristgerecht","Verspätet"))),IF($M50&lt;&gt;"","Status/Abschluss prüfen",IF($I50&lt;TODAY(),"Überfällig",IF($I50&lt;=TODAY()+Parameter!$D$4,"Fristnah","Offen")))))))</f>
        <v/>
      </c>
    </row>
    <row r="51" ht="25" customHeight="1">
      <c r="A51" s="12" t="n"/>
      <c r="B51" s="13" t="n"/>
      <c r="C51" s="14" t="n"/>
      <c r="D51" s="14" t="n"/>
      <c r="E51" s="14" t="n"/>
      <c r="F51" s="14" t="n"/>
      <c r="G51" s="15" t="n"/>
      <c r="H51" s="12" t="n"/>
      <c r="I51" s="13" t="n"/>
      <c r="J51" s="16" t="n"/>
      <c r="K51" s="12" t="n"/>
      <c r="L51" s="14" t="n"/>
      <c r="M51" s="13" t="n"/>
      <c r="N51" s="19">
        <f>IF(OR($A51="",$B51=""),"",IF($K51="Abgeschlossen",IF($M51="","",IF($M51&lt;$B51,"",$M51-$B51)),MAX(0,TODAY()-$B51)))</f>
        <v/>
      </c>
      <c r="O51" s="20">
        <f>IF($A51="","",IF(OR($B51="",$B51&gt;TODAY()),"Eingang prüfen",IF(OR($K51="",COUNTIF(Parameter!$A$4:$A$7,$K51)=0),"Status prüfen",IF(OR($I51="",$I51&lt;$B51),"Frist prüfen",IF($K51="Abgeschlossen",IF($M51="","Abschlussdatum prüfen",IF($M51&lt;$B51,"Datum prüfen",IF($M51&lt;=$I51,"Fristgerecht","Verspätet"))),IF($M51&lt;&gt;"","Status/Abschluss prüfen",IF($I51&lt;TODAY(),"Überfällig",IF($I51&lt;=TODAY()+Parameter!$D$4,"Fristnah","Offen")))))))</f>
        <v/>
      </c>
    </row>
    <row r="52" ht="25" customHeight="1">
      <c r="A52" s="12" t="n"/>
      <c r="B52" s="13" t="n"/>
      <c r="C52" s="14" t="n"/>
      <c r="D52" s="14" t="n"/>
      <c r="E52" s="14" t="n"/>
      <c r="F52" s="14" t="n"/>
      <c r="G52" s="15" t="n"/>
      <c r="H52" s="12" t="n"/>
      <c r="I52" s="13" t="n"/>
      <c r="J52" s="16" t="n"/>
      <c r="K52" s="12" t="n"/>
      <c r="L52" s="14" t="n"/>
      <c r="M52" s="13" t="n"/>
      <c r="N52" s="17">
        <f>IF(OR($A52="",$B52=""),"",IF($K52="Abgeschlossen",IF($M52="","",IF($M52&lt;$B52,"",$M52-$B52)),MAX(0,TODAY()-$B52)))</f>
        <v/>
      </c>
      <c r="O52" s="18">
        <f>IF($A52="","",IF(OR($B52="",$B52&gt;TODAY()),"Eingang prüfen",IF(OR($K52="",COUNTIF(Parameter!$A$4:$A$7,$K52)=0),"Status prüfen",IF(OR($I52="",$I52&lt;$B52),"Frist prüfen",IF($K52="Abgeschlossen",IF($M52="","Abschlussdatum prüfen",IF($M52&lt;$B52,"Datum prüfen",IF($M52&lt;=$I52,"Fristgerecht","Verspätet"))),IF($M52&lt;&gt;"","Status/Abschluss prüfen",IF($I52&lt;TODAY(),"Überfällig",IF($I52&lt;=TODAY()+Parameter!$D$4,"Fristnah","Offen")))))))</f>
        <v/>
      </c>
    </row>
    <row r="53" ht="25" customHeight="1">
      <c r="A53" s="12" t="n"/>
      <c r="B53" s="13" t="n"/>
      <c r="C53" s="14" t="n"/>
      <c r="D53" s="14" t="n"/>
      <c r="E53" s="14" t="n"/>
      <c r="F53" s="14" t="n"/>
      <c r="G53" s="15" t="n"/>
      <c r="H53" s="12" t="n"/>
      <c r="I53" s="13" t="n"/>
      <c r="J53" s="16" t="n"/>
      <c r="K53" s="12" t="n"/>
      <c r="L53" s="14" t="n"/>
      <c r="M53" s="13" t="n"/>
      <c r="N53" s="19">
        <f>IF(OR($A53="",$B53=""),"",IF($K53="Abgeschlossen",IF($M53="","",IF($M53&lt;$B53,"",$M53-$B53)),MAX(0,TODAY()-$B53)))</f>
        <v/>
      </c>
      <c r="O53" s="20">
        <f>IF($A53="","",IF(OR($B53="",$B53&gt;TODAY()),"Eingang prüfen",IF(OR($K53="",COUNTIF(Parameter!$A$4:$A$7,$K53)=0),"Status prüfen",IF(OR($I53="",$I53&lt;$B53),"Frist prüfen",IF($K53="Abgeschlossen",IF($M53="","Abschlussdatum prüfen",IF($M53&lt;$B53,"Datum prüfen",IF($M53&lt;=$I53,"Fristgerecht","Verspätet"))),IF($M53&lt;&gt;"","Status/Abschluss prüfen",IF($I53&lt;TODAY(),"Überfällig",IF($I53&lt;=TODAY()+Parameter!$D$4,"Fristnah","Offen")))))))</f>
        <v/>
      </c>
    </row>
    <row r="54" ht="25" customHeight="1">
      <c r="A54" s="12" t="n"/>
      <c r="B54" s="13" t="n"/>
      <c r="C54" s="14" t="n"/>
      <c r="D54" s="14" t="n"/>
      <c r="E54" s="14" t="n"/>
      <c r="F54" s="14" t="n"/>
      <c r="G54" s="15" t="n"/>
      <c r="H54" s="12" t="n"/>
      <c r="I54" s="13" t="n"/>
      <c r="J54" s="16" t="n"/>
      <c r="K54" s="12" t="n"/>
      <c r="L54" s="14" t="n"/>
      <c r="M54" s="13" t="n"/>
      <c r="N54" s="17">
        <f>IF(OR($A54="",$B54=""),"",IF($K54="Abgeschlossen",IF($M54="","",IF($M54&lt;$B54,"",$M54-$B54)),MAX(0,TODAY()-$B54)))</f>
        <v/>
      </c>
      <c r="O54" s="18">
        <f>IF($A54="","",IF(OR($B54="",$B54&gt;TODAY()),"Eingang prüfen",IF(OR($K54="",COUNTIF(Parameter!$A$4:$A$7,$K54)=0),"Status prüfen",IF(OR($I54="",$I54&lt;$B54),"Frist prüfen",IF($K54="Abgeschlossen",IF($M54="","Abschlussdatum prüfen",IF($M54&lt;$B54,"Datum prüfen",IF($M54&lt;=$I54,"Fristgerecht","Verspätet"))),IF($M54&lt;&gt;"","Status/Abschluss prüfen",IF($I54&lt;TODAY(),"Überfällig",IF($I54&lt;=TODAY()+Parameter!$D$4,"Fristnah","Offen")))))))</f>
        <v/>
      </c>
    </row>
    <row r="55" ht="25" customHeight="1">
      <c r="A55" s="12" t="n"/>
      <c r="B55" s="13" t="n"/>
      <c r="C55" s="14" t="n"/>
      <c r="D55" s="14" t="n"/>
      <c r="E55" s="14" t="n"/>
      <c r="F55" s="14" t="n"/>
      <c r="G55" s="15" t="n"/>
      <c r="H55" s="12" t="n"/>
      <c r="I55" s="13" t="n"/>
      <c r="J55" s="16" t="n"/>
      <c r="K55" s="12" t="n"/>
      <c r="L55" s="14" t="n"/>
      <c r="M55" s="13" t="n"/>
      <c r="N55" s="19">
        <f>IF(OR($A55="",$B55=""),"",IF($K55="Abgeschlossen",IF($M55="","",IF($M55&lt;$B55,"",$M55-$B55)),MAX(0,TODAY()-$B55)))</f>
        <v/>
      </c>
      <c r="O55" s="20">
        <f>IF($A55="","",IF(OR($B55="",$B55&gt;TODAY()),"Eingang prüfen",IF(OR($K55="",COUNTIF(Parameter!$A$4:$A$7,$K55)=0),"Status prüfen",IF(OR($I55="",$I55&lt;$B55),"Frist prüfen",IF($K55="Abgeschlossen",IF($M55="","Abschlussdatum prüfen",IF($M55&lt;$B55,"Datum prüfen",IF($M55&lt;=$I55,"Fristgerecht","Verspätet"))),IF($M55&lt;&gt;"","Status/Abschluss prüfen",IF($I55&lt;TODAY(),"Überfällig",IF($I55&lt;=TODAY()+Parameter!$D$4,"Fristnah","Offen")))))))</f>
        <v/>
      </c>
    </row>
    <row r="56" ht="25" customHeight="1">
      <c r="A56" s="12" t="n"/>
      <c r="B56" s="13" t="n"/>
      <c r="C56" s="14" t="n"/>
      <c r="D56" s="14" t="n"/>
      <c r="E56" s="14" t="n"/>
      <c r="F56" s="14" t="n"/>
      <c r="G56" s="15" t="n"/>
      <c r="H56" s="12" t="n"/>
      <c r="I56" s="13" t="n"/>
      <c r="J56" s="16" t="n"/>
      <c r="K56" s="12" t="n"/>
      <c r="L56" s="14" t="n"/>
      <c r="M56" s="13" t="n"/>
      <c r="N56" s="17">
        <f>IF(OR($A56="",$B56=""),"",IF($K56="Abgeschlossen",IF($M56="","",IF($M56&lt;$B56,"",$M56-$B56)),MAX(0,TODAY()-$B56)))</f>
        <v/>
      </c>
      <c r="O56" s="18">
        <f>IF($A56="","",IF(OR($B56="",$B56&gt;TODAY()),"Eingang prüfen",IF(OR($K56="",COUNTIF(Parameter!$A$4:$A$7,$K56)=0),"Status prüfen",IF(OR($I56="",$I56&lt;$B56),"Frist prüfen",IF($K56="Abgeschlossen",IF($M56="","Abschlussdatum prüfen",IF($M56&lt;$B56,"Datum prüfen",IF($M56&lt;=$I56,"Fristgerecht","Verspätet"))),IF($M56&lt;&gt;"","Status/Abschluss prüfen",IF($I56&lt;TODAY(),"Überfällig",IF($I56&lt;=TODAY()+Parameter!$D$4,"Fristnah","Offen")))))))</f>
        <v/>
      </c>
    </row>
    <row r="57" ht="25" customHeight="1">
      <c r="A57" s="12" t="n"/>
      <c r="B57" s="13" t="n"/>
      <c r="C57" s="14" t="n"/>
      <c r="D57" s="14" t="n"/>
      <c r="E57" s="14" t="n"/>
      <c r="F57" s="14" t="n"/>
      <c r="G57" s="15" t="n"/>
      <c r="H57" s="12" t="n"/>
      <c r="I57" s="13" t="n"/>
      <c r="J57" s="16" t="n"/>
      <c r="K57" s="12" t="n"/>
      <c r="L57" s="14" t="n"/>
      <c r="M57" s="13" t="n"/>
      <c r="N57" s="19">
        <f>IF(OR($A57="",$B57=""),"",IF($K57="Abgeschlossen",IF($M57="","",IF($M57&lt;$B57,"",$M57-$B57)),MAX(0,TODAY()-$B57)))</f>
        <v/>
      </c>
      <c r="O57" s="20">
        <f>IF($A57="","",IF(OR($B57="",$B57&gt;TODAY()),"Eingang prüfen",IF(OR($K57="",COUNTIF(Parameter!$A$4:$A$7,$K57)=0),"Status prüfen",IF(OR($I57="",$I57&lt;$B57),"Frist prüfen",IF($K57="Abgeschlossen",IF($M57="","Abschlussdatum prüfen",IF($M57&lt;$B57,"Datum prüfen",IF($M57&lt;=$I57,"Fristgerecht","Verspätet"))),IF($M57&lt;&gt;"","Status/Abschluss prüfen",IF($I57&lt;TODAY(),"Überfällig",IF($I57&lt;=TODAY()+Parameter!$D$4,"Fristnah","Offen")))))))</f>
        <v/>
      </c>
    </row>
    <row r="58" ht="25" customHeight="1">
      <c r="A58" s="12" t="n"/>
      <c r="B58" s="13" t="n"/>
      <c r="C58" s="14" t="n"/>
      <c r="D58" s="14" t="n"/>
      <c r="E58" s="14" t="n"/>
      <c r="F58" s="14" t="n"/>
      <c r="G58" s="15" t="n"/>
      <c r="H58" s="12" t="n"/>
      <c r="I58" s="13" t="n"/>
      <c r="J58" s="16" t="n"/>
      <c r="K58" s="12" t="n"/>
      <c r="L58" s="14" t="n"/>
      <c r="M58" s="13" t="n"/>
      <c r="N58" s="17">
        <f>IF(OR($A58="",$B58=""),"",IF($K58="Abgeschlossen",IF($M58="","",IF($M58&lt;$B58,"",$M58-$B58)),MAX(0,TODAY()-$B58)))</f>
        <v/>
      </c>
      <c r="O58" s="18">
        <f>IF($A58="","",IF(OR($B58="",$B58&gt;TODAY()),"Eingang prüfen",IF(OR($K58="",COUNTIF(Parameter!$A$4:$A$7,$K58)=0),"Status prüfen",IF(OR($I58="",$I58&lt;$B58),"Frist prüfen",IF($K58="Abgeschlossen",IF($M58="","Abschlussdatum prüfen",IF($M58&lt;$B58,"Datum prüfen",IF($M58&lt;=$I58,"Fristgerecht","Verspätet"))),IF($M58&lt;&gt;"","Status/Abschluss prüfen",IF($I58&lt;TODAY(),"Überfällig",IF($I58&lt;=TODAY()+Parameter!$D$4,"Fristnah","Offen")))))))</f>
        <v/>
      </c>
    </row>
    <row r="59" ht="25" customHeight="1">
      <c r="A59" s="12" t="n"/>
      <c r="B59" s="13" t="n"/>
      <c r="C59" s="14" t="n"/>
      <c r="D59" s="14" t="n"/>
      <c r="E59" s="14" t="n"/>
      <c r="F59" s="14" t="n"/>
      <c r="G59" s="15" t="n"/>
      <c r="H59" s="12" t="n"/>
      <c r="I59" s="13" t="n"/>
      <c r="J59" s="16" t="n"/>
      <c r="K59" s="12" t="n"/>
      <c r="L59" s="14" t="n"/>
      <c r="M59" s="13" t="n"/>
      <c r="N59" s="19">
        <f>IF(OR($A59="",$B59=""),"",IF($K59="Abgeschlossen",IF($M59="","",IF($M59&lt;$B59,"",$M59-$B59)),MAX(0,TODAY()-$B59)))</f>
        <v/>
      </c>
      <c r="O59" s="20">
        <f>IF($A59="","",IF(OR($B59="",$B59&gt;TODAY()),"Eingang prüfen",IF(OR($K59="",COUNTIF(Parameter!$A$4:$A$7,$K59)=0),"Status prüfen",IF(OR($I59="",$I59&lt;$B59),"Frist prüfen",IF($K59="Abgeschlossen",IF($M59="","Abschlussdatum prüfen",IF($M59&lt;$B59,"Datum prüfen",IF($M59&lt;=$I59,"Fristgerecht","Verspätet"))),IF($M59&lt;&gt;"","Status/Abschluss prüfen",IF($I59&lt;TODAY(),"Überfällig",IF($I59&lt;=TODAY()+Parameter!$D$4,"Fristnah","Offen")))))))</f>
        <v/>
      </c>
    </row>
    <row r="60" ht="25" customHeight="1">
      <c r="A60" s="12" t="n"/>
      <c r="B60" s="13" t="n"/>
      <c r="C60" s="14" t="n"/>
      <c r="D60" s="14" t="n"/>
      <c r="E60" s="14" t="n"/>
      <c r="F60" s="14" t="n"/>
      <c r="G60" s="15" t="n"/>
      <c r="H60" s="12" t="n"/>
      <c r="I60" s="13" t="n"/>
      <c r="J60" s="16" t="n"/>
      <c r="K60" s="12" t="n"/>
      <c r="L60" s="14" t="n"/>
      <c r="M60" s="13" t="n"/>
      <c r="N60" s="17">
        <f>IF(OR($A60="",$B60=""),"",IF($K60="Abgeschlossen",IF($M60="","",IF($M60&lt;$B60,"",$M60-$B60)),MAX(0,TODAY()-$B60)))</f>
        <v/>
      </c>
      <c r="O60" s="18">
        <f>IF($A60="","",IF(OR($B60="",$B60&gt;TODAY()),"Eingang prüfen",IF(OR($K60="",COUNTIF(Parameter!$A$4:$A$7,$K60)=0),"Status prüfen",IF(OR($I60="",$I60&lt;$B60),"Frist prüfen",IF($K60="Abgeschlossen",IF($M60="","Abschlussdatum prüfen",IF($M60&lt;$B60,"Datum prüfen",IF($M60&lt;=$I60,"Fristgerecht","Verspätet"))),IF($M60&lt;&gt;"","Status/Abschluss prüfen",IF($I60&lt;TODAY(),"Überfällig",IF($I60&lt;=TODAY()+Parameter!$D$4,"Fristnah","Offen")))))))</f>
        <v/>
      </c>
    </row>
    <row r="61" ht="25" customHeight="1">
      <c r="A61" s="12" t="n"/>
      <c r="B61" s="13" t="n"/>
      <c r="C61" s="14" t="n"/>
      <c r="D61" s="14" t="n"/>
      <c r="E61" s="14" t="n"/>
      <c r="F61" s="14" t="n"/>
      <c r="G61" s="15" t="n"/>
      <c r="H61" s="12" t="n"/>
      <c r="I61" s="13" t="n"/>
      <c r="J61" s="16" t="n"/>
      <c r="K61" s="12" t="n"/>
      <c r="L61" s="14" t="n"/>
      <c r="M61" s="13" t="n"/>
      <c r="N61" s="19">
        <f>IF(OR($A61="",$B61=""),"",IF($K61="Abgeschlossen",IF($M61="","",IF($M61&lt;$B61,"",$M61-$B61)),MAX(0,TODAY()-$B61)))</f>
        <v/>
      </c>
      <c r="O61" s="20">
        <f>IF($A61="","",IF(OR($B61="",$B61&gt;TODAY()),"Eingang prüfen",IF(OR($K61="",COUNTIF(Parameter!$A$4:$A$7,$K61)=0),"Status prüfen",IF(OR($I61="",$I61&lt;$B61),"Frist prüfen",IF($K61="Abgeschlossen",IF($M61="","Abschlussdatum prüfen",IF($M61&lt;$B61,"Datum prüfen",IF($M61&lt;=$I61,"Fristgerecht","Verspätet"))),IF($M61&lt;&gt;"","Status/Abschluss prüfen",IF($I61&lt;TODAY(),"Überfällig",IF($I61&lt;=TODAY()+Parameter!$D$4,"Fristnah","Offen")))))))</f>
        <v/>
      </c>
    </row>
    <row r="62" ht="25" customHeight="1">
      <c r="A62" s="12" t="n"/>
      <c r="B62" s="13" t="n"/>
      <c r="C62" s="14" t="n"/>
      <c r="D62" s="14" t="n"/>
      <c r="E62" s="14" t="n"/>
      <c r="F62" s="14" t="n"/>
      <c r="G62" s="15" t="n"/>
      <c r="H62" s="12" t="n"/>
      <c r="I62" s="13" t="n"/>
      <c r="J62" s="16" t="n"/>
      <c r="K62" s="12" t="n"/>
      <c r="L62" s="14" t="n"/>
      <c r="M62" s="13" t="n"/>
      <c r="N62" s="17">
        <f>IF(OR($A62="",$B62=""),"",IF($K62="Abgeschlossen",IF($M62="","",IF($M62&lt;$B62,"",$M62-$B62)),MAX(0,TODAY()-$B62)))</f>
        <v/>
      </c>
      <c r="O62" s="18">
        <f>IF($A62="","",IF(OR($B62="",$B62&gt;TODAY()),"Eingang prüfen",IF(OR($K62="",COUNTIF(Parameter!$A$4:$A$7,$K62)=0),"Status prüfen",IF(OR($I62="",$I62&lt;$B62),"Frist prüfen",IF($K62="Abgeschlossen",IF($M62="","Abschlussdatum prüfen",IF($M62&lt;$B62,"Datum prüfen",IF($M62&lt;=$I62,"Fristgerecht","Verspätet"))),IF($M62&lt;&gt;"","Status/Abschluss prüfen",IF($I62&lt;TODAY(),"Überfällig",IF($I62&lt;=TODAY()+Parameter!$D$4,"Fristnah","Offen")))))))</f>
        <v/>
      </c>
    </row>
    <row r="63" ht="25" customHeight="1">
      <c r="A63" s="12" t="n"/>
      <c r="B63" s="13" t="n"/>
      <c r="C63" s="14" t="n"/>
      <c r="D63" s="14" t="n"/>
      <c r="E63" s="14" t="n"/>
      <c r="F63" s="14" t="n"/>
      <c r="G63" s="15" t="n"/>
      <c r="H63" s="12" t="n"/>
      <c r="I63" s="13" t="n"/>
      <c r="J63" s="16" t="n"/>
      <c r="K63" s="12" t="n"/>
      <c r="L63" s="14" t="n"/>
      <c r="M63" s="13" t="n"/>
      <c r="N63" s="19">
        <f>IF(OR($A63="",$B63=""),"",IF($K63="Abgeschlossen",IF($M63="","",IF($M63&lt;$B63,"",$M63-$B63)),MAX(0,TODAY()-$B63)))</f>
        <v/>
      </c>
      <c r="O63" s="20">
        <f>IF($A63="","",IF(OR($B63="",$B63&gt;TODAY()),"Eingang prüfen",IF(OR($K63="",COUNTIF(Parameter!$A$4:$A$7,$K63)=0),"Status prüfen",IF(OR($I63="",$I63&lt;$B63),"Frist prüfen",IF($K63="Abgeschlossen",IF($M63="","Abschlussdatum prüfen",IF($M63&lt;$B63,"Datum prüfen",IF($M63&lt;=$I63,"Fristgerecht","Verspätet"))),IF($M63&lt;&gt;"","Status/Abschluss prüfen",IF($I63&lt;TODAY(),"Überfällig",IF($I63&lt;=TODAY()+Parameter!$D$4,"Fristnah","Offen")))))))</f>
        <v/>
      </c>
    </row>
    <row r="64" ht="25" customHeight="1">
      <c r="A64" s="12" t="n"/>
      <c r="B64" s="13" t="n"/>
      <c r="C64" s="14" t="n"/>
      <c r="D64" s="14" t="n"/>
      <c r="E64" s="14" t="n"/>
      <c r="F64" s="14" t="n"/>
      <c r="G64" s="15" t="n"/>
      <c r="H64" s="12" t="n"/>
      <c r="I64" s="13" t="n"/>
      <c r="J64" s="16" t="n"/>
      <c r="K64" s="12" t="n"/>
      <c r="L64" s="14" t="n"/>
      <c r="M64" s="13" t="n"/>
      <c r="N64" s="17">
        <f>IF(OR($A64="",$B64=""),"",IF($K64="Abgeschlossen",IF($M64="","",IF($M64&lt;$B64,"",$M64-$B64)),MAX(0,TODAY()-$B64)))</f>
        <v/>
      </c>
      <c r="O64" s="18">
        <f>IF($A64="","",IF(OR($B64="",$B64&gt;TODAY()),"Eingang prüfen",IF(OR($K64="",COUNTIF(Parameter!$A$4:$A$7,$K64)=0),"Status prüfen",IF(OR($I64="",$I64&lt;$B64),"Frist prüfen",IF($K64="Abgeschlossen",IF($M64="","Abschlussdatum prüfen",IF($M64&lt;$B64,"Datum prüfen",IF($M64&lt;=$I64,"Fristgerecht","Verspätet"))),IF($M64&lt;&gt;"","Status/Abschluss prüfen",IF($I64&lt;TODAY(),"Überfällig",IF($I64&lt;=TODAY()+Parameter!$D$4,"Fristnah","Offen")))))))</f>
        <v/>
      </c>
    </row>
    <row r="65" ht="25" customHeight="1">
      <c r="A65" s="12" t="n"/>
      <c r="B65" s="13" t="n"/>
      <c r="C65" s="14" t="n"/>
      <c r="D65" s="14" t="n"/>
      <c r="E65" s="14" t="n"/>
      <c r="F65" s="14" t="n"/>
      <c r="G65" s="15" t="n"/>
      <c r="H65" s="12" t="n"/>
      <c r="I65" s="13" t="n"/>
      <c r="J65" s="16" t="n"/>
      <c r="K65" s="12" t="n"/>
      <c r="L65" s="14" t="n"/>
      <c r="M65" s="13" t="n"/>
      <c r="N65" s="19">
        <f>IF(OR($A65="",$B65=""),"",IF($K65="Abgeschlossen",IF($M65="","",IF($M65&lt;$B65,"",$M65-$B65)),MAX(0,TODAY()-$B65)))</f>
        <v/>
      </c>
      <c r="O65" s="20">
        <f>IF($A65="","",IF(OR($B65="",$B65&gt;TODAY()),"Eingang prüfen",IF(OR($K65="",COUNTIF(Parameter!$A$4:$A$7,$K65)=0),"Status prüfen",IF(OR($I65="",$I65&lt;$B65),"Frist prüfen",IF($K65="Abgeschlossen",IF($M65="","Abschlussdatum prüfen",IF($M65&lt;$B65,"Datum prüfen",IF($M65&lt;=$I65,"Fristgerecht","Verspätet"))),IF($M65&lt;&gt;"","Status/Abschluss prüfen",IF($I65&lt;TODAY(),"Überfällig",IF($I65&lt;=TODAY()+Parameter!$D$4,"Fristnah","Offen")))))))</f>
        <v/>
      </c>
    </row>
    <row r="66" ht="25" customHeight="1">
      <c r="A66" s="12" t="n"/>
      <c r="B66" s="13" t="n"/>
      <c r="C66" s="14" t="n"/>
      <c r="D66" s="14" t="n"/>
      <c r="E66" s="14" t="n"/>
      <c r="F66" s="14" t="n"/>
      <c r="G66" s="15" t="n"/>
      <c r="H66" s="12" t="n"/>
      <c r="I66" s="13" t="n"/>
      <c r="J66" s="16" t="n"/>
      <c r="K66" s="12" t="n"/>
      <c r="L66" s="14" t="n"/>
      <c r="M66" s="13" t="n"/>
      <c r="N66" s="17">
        <f>IF(OR($A66="",$B66=""),"",IF($K66="Abgeschlossen",IF($M66="","",IF($M66&lt;$B66,"",$M66-$B66)),MAX(0,TODAY()-$B66)))</f>
        <v/>
      </c>
      <c r="O66" s="18">
        <f>IF($A66="","",IF(OR($B66="",$B66&gt;TODAY()),"Eingang prüfen",IF(OR($K66="",COUNTIF(Parameter!$A$4:$A$7,$K66)=0),"Status prüfen",IF(OR($I66="",$I66&lt;$B66),"Frist prüfen",IF($K66="Abgeschlossen",IF($M66="","Abschlussdatum prüfen",IF($M66&lt;$B66,"Datum prüfen",IF($M66&lt;=$I66,"Fristgerecht","Verspätet"))),IF($M66&lt;&gt;"","Status/Abschluss prüfen",IF($I66&lt;TODAY(),"Überfällig",IF($I66&lt;=TODAY()+Parameter!$D$4,"Fristnah","Offen")))))))</f>
        <v/>
      </c>
    </row>
    <row r="67" ht="25" customHeight="1">
      <c r="A67" s="12" t="n"/>
      <c r="B67" s="13" t="n"/>
      <c r="C67" s="14" t="n"/>
      <c r="D67" s="14" t="n"/>
      <c r="E67" s="14" t="n"/>
      <c r="F67" s="14" t="n"/>
      <c r="G67" s="15" t="n"/>
      <c r="H67" s="12" t="n"/>
      <c r="I67" s="13" t="n"/>
      <c r="J67" s="16" t="n"/>
      <c r="K67" s="12" t="n"/>
      <c r="L67" s="14" t="n"/>
      <c r="M67" s="13" t="n"/>
      <c r="N67" s="19">
        <f>IF(OR($A67="",$B67=""),"",IF($K67="Abgeschlossen",IF($M67="","",IF($M67&lt;$B67,"",$M67-$B67)),MAX(0,TODAY()-$B67)))</f>
        <v/>
      </c>
      <c r="O67" s="20">
        <f>IF($A67="","",IF(OR($B67="",$B67&gt;TODAY()),"Eingang prüfen",IF(OR($K67="",COUNTIF(Parameter!$A$4:$A$7,$K67)=0),"Status prüfen",IF(OR($I67="",$I67&lt;$B67),"Frist prüfen",IF($K67="Abgeschlossen",IF($M67="","Abschlussdatum prüfen",IF($M67&lt;$B67,"Datum prüfen",IF($M67&lt;=$I67,"Fristgerecht","Verspätet"))),IF($M67&lt;&gt;"","Status/Abschluss prüfen",IF($I67&lt;TODAY(),"Überfällig",IF($I67&lt;=TODAY()+Parameter!$D$4,"Fristnah","Offen")))))))</f>
        <v/>
      </c>
    </row>
    <row r="68" ht="25" customHeight="1">
      <c r="A68" s="12" t="n"/>
      <c r="B68" s="13" t="n"/>
      <c r="C68" s="14" t="n"/>
      <c r="D68" s="14" t="n"/>
      <c r="E68" s="14" t="n"/>
      <c r="F68" s="14" t="n"/>
      <c r="G68" s="15" t="n"/>
      <c r="H68" s="12" t="n"/>
      <c r="I68" s="13" t="n"/>
      <c r="J68" s="16" t="n"/>
      <c r="K68" s="12" t="n"/>
      <c r="L68" s="14" t="n"/>
      <c r="M68" s="13" t="n"/>
      <c r="N68" s="17">
        <f>IF(OR($A68="",$B68=""),"",IF($K68="Abgeschlossen",IF($M68="","",IF($M68&lt;$B68,"",$M68-$B68)),MAX(0,TODAY()-$B68)))</f>
        <v/>
      </c>
      <c r="O68" s="18">
        <f>IF($A68="","",IF(OR($B68="",$B68&gt;TODAY()),"Eingang prüfen",IF(OR($K68="",COUNTIF(Parameter!$A$4:$A$7,$K68)=0),"Status prüfen",IF(OR($I68="",$I68&lt;$B68),"Frist prüfen",IF($K68="Abgeschlossen",IF($M68="","Abschlussdatum prüfen",IF($M68&lt;$B68,"Datum prüfen",IF($M68&lt;=$I68,"Fristgerecht","Verspätet"))),IF($M68&lt;&gt;"","Status/Abschluss prüfen",IF($I68&lt;TODAY(),"Überfällig",IF($I68&lt;=TODAY()+Parameter!$D$4,"Fristnah","Offen")))))))</f>
        <v/>
      </c>
    </row>
    <row r="69" ht="25" customHeight="1">
      <c r="A69" s="12" t="n"/>
      <c r="B69" s="13" t="n"/>
      <c r="C69" s="14" t="n"/>
      <c r="D69" s="14" t="n"/>
      <c r="E69" s="14" t="n"/>
      <c r="F69" s="14" t="n"/>
      <c r="G69" s="15" t="n"/>
      <c r="H69" s="12" t="n"/>
      <c r="I69" s="13" t="n"/>
      <c r="J69" s="16" t="n"/>
      <c r="K69" s="12" t="n"/>
      <c r="L69" s="14" t="n"/>
      <c r="M69" s="13" t="n"/>
      <c r="N69" s="19">
        <f>IF(OR($A69="",$B69=""),"",IF($K69="Abgeschlossen",IF($M69="","",IF($M69&lt;$B69,"",$M69-$B69)),MAX(0,TODAY()-$B69)))</f>
        <v/>
      </c>
      <c r="O69" s="20">
        <f>IF($A69="","",IF(OR($B69="",$B69&gt;TODAY()),"Eingang prüfen",IF(OR($K69="",COUNTIF(Parameter!$A$4:$A$7,$K69)=0),"Status prüfen",IF(OR($I69="",$I69&lt;$B69),"Frist prüfen",IF($K69="Abgeschlossen",IF($M69="","Abschlussdatum prüfen",IF($M69&lt;$B69,"Datum prüfen",IF($M69&lt;=$I69,"Fristgerecht","Verspätet"))),IF($M69&lt;&gt;"","Status/Abschluss prüfen",IF($I69&lt;TODAY(),"Überfällig",IF($I69&lt;=TODAY()+Parameter!$D$4,"Fristnah","Offen")))))))</f>
        <v/>
      </c>
    </row>
    <row r="70" ht="25" customHeight="1">
      <c r="A70" s="12" t="n"/>
      <c r="B70" s="13" t="n"/>
      <c r="C70" s="14" t="n"/>
      <c r="D70" s="14" t="n"/>
      <c r="E70" s="14" t="n"/>
      <c r="F70" s="14" t="n"/>
      <c r="G70" s="15" t="n"/>
      <c r="H70" s="12" t="n"/>
      <c r="I70" s="13" t="n"/>
      <c r="J70" s="16" t="n"/>
      <c r="K70" s="12" t="n"/>
      <c r="L70" s="14" t="n"/>
      <c r="M70" s="13" t="n"/>
      <c r="N70" s="17">
        <f>IF(OR($A70="",$B70=""),"",IF($K70="Abgeschlossen",IF($M70="","",IF($M70&lt;$B70,"",$M70-$B70)),MAX(0,TODAY()-$B70)))</f>
        <v/>
      </c>
      <c r="O70" s="18">
        <f>IF($A70="","",IF(OR($B70="",$B70&gt;TODAY()),"Eingang prüfen",IF(OR($K70="",COUNTIF(Parameter!$A$4:$A$7,$K70)=0),"Status prüfen",IF(OR($I70="",$I70&lt;$B70),"Frist prüfen",IF($K70="Abgeschlossen",IF($M70="","Abschlussdatum prüfen",IF($M70&lt;$B70,"Datum prüfen",IF($M70&lt;=$I70,"Fristgerecht","Verspätet"))),IF($M70&lt;&gt;"","Status/Abschluss prüfen",IF($I70&lt;TODAY(),"Überfällig",IF($I70&lt;=TODAY()+Parameter!$D$4,"Fristnah","Offen")))))))</f>
        <v/>
      </c>
    </row>
    <row r="71" ht="25" customHeight="1">
      <c r="A71" s="12" t="n"/>
      <c r="B71" s="13" t="n"/>
      <c r="C71" s="14" t="n"/>
      <c r="D71" s="14" t="n"/>
      <c r="E71" s="14" t="n"/>
      <c r="F71" s="14" t="n"/>
      <c r="G71" s="15" t="n"/>
      <c r="H71" s="12" t="n"/>
      <c r="I71" s="13" t="n"/>
      <c r="J71" s="16" t="n"/>
      <c r="K71" s="12" t="n"/>
      <c r="L71" s="14" t="n"/>
      <c r="M71" s="13" t="n"/>
      <c r="N71" s="19">
        <f>IF(OR($A71="",$B71=""),"",IF($K71="Abgeschlossen",IF($M71="","",IF($M71&lt;$B71,"",$M71-$B71)),MAX(0,TODAY()-$B71)))</f>
        <v/>
      </c>
      <c r="O71" s="20">
        <f>IF($A71="","",IF(OR($B71="",$B71&gt;TODAY()),"Eingang prüfen",IF(OR($K71="",COUNTIF(Parameter!$A$4:$A$7,$K71)=0),"Status prüfen",IF(OR($I71="",$I71&lt;$B71),"Frist prüfen",IF($K71="Abgeschlossen",IF($M71="","Abschlussdatum prüfen",IF($M71&lt;$B71,"Datum prüfen",IF($M71&lt;=$I71,"Fristgerecht","Verspätet"))),IF($M71&lt;&gt;"","Status/Abschluss prüfen",IF($I71&lt;TODAY(),"Überfällig",IF($I71&lt;=TODAY()+Parameter!$D$4,"Fristnah","Offen")))))))</f>
        <v/>
      </c>
    </row>
    <row r="72" ht="25" customHeight="1">
      <c r="A72" s="12" t="n"/>
      <c r="B72" s="13" t="n"/>
      <c r="C72" s="14" t="n"/>
      <c r="D72" s="14" t="n"/>
      <c r="E72" s="14" t="n"/>
      <c r="F72" s="14" t="n"/>
      <c r="G72" s="15" t="n"/>
      <c r="H72" s="12" t="n"/>
      <c r="I72" s="13" t="n"/>
      <c r="J72" s="16" t="n"/>
      <c r="K72" s="12" t="n"/>
      <c r="L72" s="14" t="n"/>
      <c r="M72" s="13" t="n"/>
      <c r="N72" s="17">
        <f>IF(OR($A72="",$B72=""),"",IF($K72="Abgeschlossen",IF($M72="","",IF($M72&lt;$B72,"",$M72-$B72)),MAX(0,TODAY()-$B72)))</f>
        <v/>
      </c>
      <c r="O72" s="18">
        <f>IF($A72="","",IF(OR($B72="",$B72&gt;TODAY()),"Eingang prüfen",IF(OR($K72="",COUNTIF(Parameter!$A$4:$A$7,$K72)=0),"Status prüfen",IF(OR($I72="",$I72&lt;$B72),"Frist prüfen",IF($K72="Abgeschlossen",IF($M72="","Abschlussdatum prüfen",IF($M72&lt;$B72,"Datum prüfen",IF($M72&lt;=$I72,"Fristgerecht","Verspätet"))),IF($M72&lt;&gt;"","Status/Abschluss prüfen",IF($I72&lt;TODAY(),"Überfällig",IF($I72&lt;=TODAY()+Parameter!$D$4,"Fristnah","Offen")))))))</f>
        <v/>
      </c>
    </row>
    <row r="73" ht="25" customHeight="1">
      <c r="A73" s="12" t="n"/>
      <c r="B73" s="13" t="n"/>
      <c r="C73" s="14" t="n"/>
      <c r="D73" s="14" t="n"/>
      <c r="E73" s="14" t="n"/>
      <c r="F73" s="14" t="n"/>
      <c r="G73" s="15" t="n"/>
      <c r="H73" s="12" t="n"/>
      <c r="I73" s="13" t="n"/>
      <c r="J73" s="16" t="n"/>
      <c r="K73" s="12" t="n"/>
      <c r="L73" s="14" t="n"/>
      <c r="M73" s="13" t="n"/>
      <c r="N73" s="19">
        <f>IF(OR($A73="",$B73=""),"",IF($K73="Abgeschlossen",IF($M73="","",IF($M73&lt;$B73,"",$M73-$B73)),MAX(0,TODAY()-$B73)))</f>
        <v/>
      </c>
      <c r="O73" s="20">
        <f>IF($A73="","",IF(OR($B73="",$B73&gt;TODAY()),"Eingang prüfen",IF(OR($K73="",COUNTIF(Parameter!$A$4:$A$7,$K73)=0),"Status prüfen",IF(OR($I73="",$I73&lt;$B73),"Frist prüfen",IF($K73="Abgeschlossen",IF($M73="","Abschlussdatum prüfen",IF($M73&lt;$B73,"Datum prüfen",IF($M73&lt;=$I73,"Fristgerecht","Verspätet"))),IF($M73&lt;&gt;"","Status/Abschluss prüfen",IF($I73&lt;TODAY(),"Überfällig",IF($I73&lt;=TODAY()+Parameter!$D$4,"Fristnah","Offen")))))))</f>
        <v/>
      </c>
    </row>
    <row r="74" ht="25" customHeight="1">
      <c r="A74" s="12" t="n"/>
      <c r="B74" s="13" t="n"/>
      <c r="C74" s="14" t="n"/>
      <c r="D74" s="14" t="n"/>
      <c r="E74" s="14" t="n"/>
      <c r="F74" s="14" t="n"/>
      <c r="G74" s="15" t="n"/>
      <c r="H74" s="12" t="n"/>
      <c r="I74" s="13" t="n"/>
      <c r="J74" s="16" t="n"/>
      <c r="K74" s="12" t="n"/>
      <c r="L74" s="14" t="n"/>
      <c r="M74" s="13" t="n"/>
      <c r="N74" s="17">
        <f>IF(OR($A74="",$B74=""),"",IF($K74="Abgeschlossen",IF($M74="","",IF($M74&lt;$B74,"",$M74-$B74)),MAX(0,TODAY()-$B74)))</f>
        <v/>
      </c>
      <c r="O74" s="18">
        <f>IF($A74="","",IF(OR($B74="",$B74&gt;TODAY()),"Eingang prüfen",IF(OR($K74="",COUNTIF(Parameter!$A$4:$A$7,$K74)=0),"Status prüfen",IF(OR($I74="",$I74&lt;$B74),"Frist prüfen",IF($K74="Abgeschlossen",IF($M74="","Abschlussdatum prüfen",IF($M74&lt;$B74,"Datum prüfen",IF($M74&lt;=$I74,"Fristgerecht","Verspätet"))),IF($M74&lt;&gt;"","Status/Abschluss prüfen",IF($I74&lt;TODAY(),"Überfällig",IF($I74&lt;=TODAY()+Parameter!$D$4,"Fristnah","Offen")))))))</f>
        <v/>
      </c>
    </row>
    <row r="75" ht="25" customHeight="1">
      <c r="A75" s="12" t="n"/>
      <c r="B75" s="13" t="n"/>
      <c r="C75" s="14" t="n"/>
      <c r="D75" s="14" t="n"/>
      <c r="E75" s="14" t="n"/>
      <c r="F75" s="14" t="n"/>
      <c r="G75" s="15" t="n"/>
      <c r="H75" s="12" t="n"/>
      <c r="I75" s="13" t="n"/>
      <c r="J75" s="16" t="n"/>
      <c r="K75" s="12" t="n"/>
      <c r="L75" s="14" t="n"/>
      <c r="M75" s="13" t="n"/>
      <c r="N75" s="19">
        <f>IF(OR($A75="",$B75=""),"",IF($K75="Abgeschlossen",IF($M75="","",IF($M75&lt;$B75,"",$M75-$B75)),MAX(0,TODAY()-$B75)))</f>
        <v/>
      </c>
      <c r="O75" s="20">
        <f>IF($A75="","",IF(OR($B75="",$B75&gt;TODAY()),"Eingang prüfen",IF(OR($K75="",COUNTIF(Parameter!$A$4:$A$7,$K75)=0),"Status prüfen",IF(OR($I75="",$I75&lt;$B75),"Frist prüfen",IF($K75="Abgeschlossen",IF($M75="","Abschlussdatum prüfen",IF($M75&lt;$B75,"Datum prüfen",IF($M75&lt;=$I75,"Fristgerecht","Verspätet"))),IF($M75&lt;&gt;"","Status/Abschluss prüfen",IF($I75&lt;TODAY(),"Überfällig",IF($I75&lt;=TODAY()+Parameter!$D$4,"Fristnah","Offen")))))))</f>
        <v/>
      </c>
    </row>
    <row r="76" ht="25" customHeight="1">
      <c r="A76" s="12" t="n"/>
      <c r="B76" s="13" t="n"/>
      <c r="C76" s="14" t="n"/>
      <c r="D76" s="14" t="n"/>
      <c r="E76" s="14" t="n"/>
      <c r="F76" s="14" t="n"/>
      <c r="G76" s="15" t="n"/>
      <c r="H76" s="12" t="n"/>
      <c r="I76" s="13" t="n"/>
      <c r="J76" s="16" t="n"/>
      <c r="K76" s="12" t="n"/>
      <c r="L76" s="14" t="n"/>
      <c r="M76" s="13" t="n"/>
      <c r="N76" s="17">
        <f>IF(OR($A76="",$B76=""),"",IF($K76="Abgeschlossen",IF($M76="","",IF($M76&lt;$B76,"",$M76-$B76)),MAX(0,TODAY()-$B76)))</f>
        <v/>
      </c>
      <c r="O76" s="18">
        <f>IF($A76="","",IF(OR($B76="",$B76&gt;TODAY()),"Eingang prüfen",IF(OR($K76="",COUNTIF(Parameter!$A$4:$A$7,$K76)=0),"Status prüfen",IF(OR($I76="",$I76&lt;$B76),"Frist prüfen",IF($K76="Abgeschlossen",IF($M76="","Abschlussdatum prüfen",IF($M76&lt;$B76,"Datum prüfen",IF($M76&lt;=$I76,"Fristgerecht","Verspätet"))),IF($M76&lt;&gt;"","Status/Abschluss prüfen",IF($I76&lt;TODAY(),"Überfällig",IF($I76&lt;=TODAY()+Parameter!$D$4,"Fristnah","Offen")))))))</f>
        <v/>
      </c>
    </row>
    <row r="77" ht="25" customHeight="1">
      <c r="A77" s="12" t="n"/>
      <c r="B77" s="13" t="n"/>
      <c r="C77" s="14" t="n"/>
      <c r="D77" s="14" t="n"/>
      <c r="E77" s="14" t="n"/>
      <c r="F77" s="14" t="n"/>
      <c r="G77" s="15" t="n"/>
      <c r="H77" s="12" t="n"/>
      <c r="I77" s="13" t="n"/>
      <c r="J77" s="16" t="n"/>
      <c r="K77" s="12" t="n"/>
      <c r="L77" s="14" t="n"/>
      <c r="M77" s="13" t="n"/>
      <c r="N77" s="19">
        <f>IF(OR($A77="",$B77=""),"",IF($K77="Abgeschlossen",IF($M77="","",IF($M77&lt;$B77,"",$M77-$B77)),MAX(0,TODAY()-$B77)))</f>
        <v/>
      </c>
      <c r="O77" s="20">
        <f>IF($A77="","",IF(OR($B77="",$B77&gt;TODAY()),"Eingang prüfen",IF(OR($K77="",COUNTIF(Parameter!$A$4:$A$7,$K77)=0),"Status prüfen",IF(OR($I77="",$I77&lt;$B77),"Frist prüfen",IF($K77="Abgeschlossen",IF($M77="","Abschlussdatum prüfen",IF($M77&lt;$B77,"Datum prüfen",IF($M77&lt;=$I77,"Fristgerecht","Verspätet"))),IF($M77&lt;&gt;"","Status/Abschluss prüfen",IF($I77&lt;TODAY(),"Überfällig",IF($I77&lt;=TODAY()+Parameter!$D$4,"Fristnah","Offen")))))))</f>
        <v/>
      </c>
    </row>
    <row r="78" ht="25" customHeight="1">
      <c r="A78" s="12" t="n"/>
      <c r="B78" s="13" t="n"/>
      <c r="C78" s="14" t="n"/>
      <c r="D78" s="14" t="n"/>
      <c r="E78" s="14" t="n"/>
      <c r="F78" s="14" t="n"/>
      <c r="G78" s="15" t="n"/>
      <c r="H78" s="12" t="n"/>
      <c r="I78" s="13" t="n"/>
      <c r="J78" s="16" t="n"/>
      <c r="K78" s="12" t="n"/>
      <c r="L78" s="14" t="n"/>
      <c r="M78" s="13" t="n"/>
      <c r="N78" s="17">
        <f>IF(OR($A78="",$B78=""),"",IF($K78="Abgeschlossen",IF($M78="","",IF($M78&lt;$B78,"",$M78-$B78)),MAX(0,TODAY()-$B78)))</f>
        <v/>
      </c>
      <c r="O78" s="18">
        <f>IF($A78="","",IF(OR($B78="",$B78&gt;TODAY()),"Eingang prüfen",IF(OR($K78="",COUNTIF(Parameter!$A$4:$A$7,$K78)=0),"Status prüfen",IF(OR($I78="",$I78&lt;$B78),"Frist prüfen",IF($K78="Abgeschlossen",IF($M78="","Abschlussdatum prüfen",IF($M78&lt;$B78,"Datum prüfen",IF($M78&lt;=$I78,"Fristgerecht","Verspätet"))),IF($M78&lt;&gt;"","Status/Abschluss prüfen",IF($I78&lt;TODAY(),"Überfällig",IF($I78&lt;=TODAY()+Parameter!$D$4,"Fristnah","Offen")))))))</f>
        <v/>
      </c>
    </row>
    <row r="79" ht="25" customHeight="1">
      <c r="A79" s="12" t="n"/>
      <c r="B79" s="13" t="n"/>
      <c r="C79" s="14" t="n"/>
      <c r="D79" s="14" t="n"/>
      <c r="E79" s="14" t="n"/>
      <c r="F79" s="14" t="n"/>
      <c r="G79" s="15" t="n"/>
      <c r="H79" s="12" t="n"/>
      <c r="I79" s="13" t="n"/>
      <c r="J79" s="16" t="n"/>
      <c r="K79" s="12" t="n"/>
      <c r="L79" s="14" t="n"/>
      <c r="M79" s="13" t="n"/>
      <c r="N79" s="19">
        <f>IF(OR($A79="",$B79=""),"",IF($K79="Abgeschlossen",IF($M79="","",IF($M79&lt;$B79,"",$M79-$B79)),MAX(0,TODAY()-$B79)))</f>
        <v/>
      </c>
      <c r="O79" s="20">
        <f>IF($A79="","",IF(OR($B79="",$B79&gt;TODAY()),"Eingang prüfen",IF(OR($K79="",COUNTIF(Parameter!$A$4:$A$7,$K79)=0),"Status prüfen",IF(OR($I79="",$I79&lt;$B79),"Frist prüfen",IF($K79="Abgeschlossen",IF($M79="","Abschlussdatum prüfen",IF($M79&lt;$B79,"Datum prüfen",IF($M79&lt;=$I79,"Fristgerecht","Verspätet"))),IF($M79&lt;&gt;"","Status/Abschluss prüfen",IF($I79&lt;TODAY(),"Überfällig",IF($I79&lt;=TODAY()+Parameter!$D$4,"Fristnah","Offen")))))))</f>
        <v/>
      </c>
    </row>
    <row r="80" ht="25" customHeight="1">
      <c r="A80" s="12" t="n"/>
      <c r="B80" s="13" t="n"/>
      <c r="C80" s="14" t="n"/>
      <c r="D80" s="14" t="n"/>
      <c r="E80" s="14" t="n"/>
      <c r="F80" s="14" t="n"/>
      <c r="G80" s="15" t="n"/>
      <c r="H80" s="12" t="n"/>
      <c r="I80" s="13" t="n"/>
      <c r="J80" s="16" t="n"/>
      <c r="K80" s="12" t="n"/>
      <c r="L80" s="14" t="n"/>
      <c r="M80" s="13" t="n"/>
      <c r="N80" s="17">
        <f>IF(OR($A80="",$B80=""),"",IF($K80="Abgeschlossen",IF($M80="","",IF($M80&lt;$B80,"",$M80-$B80)),MAX(0,TODAY()-$B80)))</f>
        <v/>
      </c>
      <c r="O80" s="18">
        <f>IF($A80="","",IF(OR($B80="",$B80&gt;TODAY()),"Eingang prüfen",IF(OR($K80="",COUNTIF(Parameter!$A$4:$A$7,$K80)=0),"Status prüfen",IF(OR($I80="",$I80&lt;$B80),"Frist prüfen",IF($K80="Abgeschlossen",IF($M80="","Abschlussdatum prüfen",IF($M80&lt;$B80,"Datum prüfen",IF($M80&lt;=$I80,"Fristgerecht","Verspätet"))),IF($M80&lt;&gt;"","Status/Abschluss prüfen",IF($I80&lt;TODAY(),"Überfällig",IF($I80&lt;=TODAY()+Parameter!$D$4,"Fristnah","Offen")))))))</f>
        <v/>
      </c>
    </row>
    <row r="81" ht="25" customHeight="1">
      <c r="A81" s="12" t="n"/>
      <c r="B81" s="13" t="n"/>
      <c r="C81" s="14" t="n"/>
      <c r="D81" s="14" t="n"/>
      <c r="E81" s="14" t="n"/>
      <c r="F81" s="14" t="n"/>
      <c r="G81" s="15" t="n"/>
      <c r="H81" s="12" t="n"/>
      <c r="I81" s="13" t="n"/>
      <c r="J81" s="16" t="n"/>
      <c r="K81" s="12" t="n"/>
      <c r="L81" s="14" t="n"/>
      <c r="M81" s="13" t="n"/>
      <c r="N81" s="19">
        <f>IF(OR($A81="",$B81=""),"",IF($K81="Abgeschlossen",IF($M81="","",IF($M81&lt;$B81,"",$M81-$B81)),MAX(0,TODAY()-$B81)))</f>
        <v/>
      </c>
      <c r="O81" s="20">
        <f>IF($A81="","",IF(OR($B81="",$B81&gt;TODAY()),"Eingang prüfen",IF(OR($K81="",COUNTIF(Parameter!$A$4:$A$7,$K81)=0),"Status prüfen",IF(OR($I81="",$I81&lt;$B81),"Frist prüfen",IF($K81="Abgeschlossen",IF($M81="","Abschlussdatum prüfen",IF($M81&lt;$B81,"Datum prüfen",IF($M81&lt;=$I81,"Fristgerecht","Verspätet"))),IF($M81&lt;&gt;"","Status/Abschluss prüfen",IF($I81&lt;TODAY(),"Überfällig",IF($I81&lt;=TODAY()+Parameter!$D$4,"Fristnah","Offen")))))))</f>
        <v/>
      </c>
    </row>
    <row r="82" ht="25" customHeight="1">
      <c r="A82" s="12" t="n"/>
      <c r="B82" s="13" t="n"/>
      <c r="C82" s="14" t="n"/>
      <c r="D82" s="14" t="n"/>
      <c r="E82" s="14" t="n"/>
      <c r="F82" s="14" t="n"/>
      <c r="G82" s="15" t="n"/>
      <c r="H82" s="12" t="n"/>
      <c r="I82" s="13" t="n"/>
      <c r="J82" s="16" t="n"/>
      <c r="K82" s="12" t="n"/>
      <c r="L82" s="14" t="n"/>
      <c r="M82" s="13" t="n"/>
      <c r="N82" s="17">
        <f>IF(OR($A82="",$B82=""),"",IF($K82="Abgeschlossen",IF($M82="","",IF($M82&lt;$B82,"",$M82-$B82)),MAX(0,TODAY()-$B82)))</f>
        <v/>
      </c>
      <c r="O82" s="18">
        <f>IF($A82="","",IF(OR($B82="",$B82&gt;TODAY()),"Eingang prüfen",IF(OR($K82="",COUNTIF(Parameter!$A$4:$A$7,$K82)=0),"Status prüfen",IF(OR($I82="",$I82&lt;$B82),"Frist prüfen",IF($K82="Abgeschlossen",IF($M82="","Abschlussdatum prüfen",IF($M82&lt;$B82,"Datum prüfen",IF($M82&lt;=$I82,"Fristgerecht","Verspätet"))),IF($M82&lt;&gt;"","Status/Abschluss prüfen",IF($I82&lt;TODAY(),"Überfällig",IF($I82&lt;=TODAY()+Parameter!$D$4,"Fristnah","Offen")))))))</f>
        <v/>
      </c>
    </row>
    <row r="83" ht="25" customHeight="1">
      <c r="A83" s="12" t="n"/>
      <c r="B83" s="13" t="n"/>
      <c r="C83" s="14" t="n"/>
      <c r="D83" s="14" t="n"/>
      <c r="E83" s="14" t="n"/>
      <c r="F83" s="14" t="n"/>
      <c r="G83" s="15" t="n"/>
      <c r="H83" s="12" t="n"/>
      <c r="I83" s="13" t="n"/>
      <c r="J83" s="16" t="n"/>
      <c r="K83" s="12" t="n"/>
      <c r="L83" s="14" t="n"/>
      <c r="M83" s="13" t="n"/>
      <c r="N83" s="19">
        <f>IF(OR($A83="",$B83=""),"",IF($K83="Abgeschlossen",IF($M83="","",IF($M83&lt;$B83,"",$M83-$B83)),MAX(0,TODAY()-$B83)))</f>
        <v/>
      </c>
      <c r="O83" s="20">
        <f>IF($A83="","",IF(OR($B83="",$B83&gt;TODAY()),"Eingang prüfen",IF(OR($K83="",COUNTIF(Parameter!$A$4:$A$7,$K83)=0),"Status prüfen",IF(OR($I83="",$I83&lt;$B83),"Frist prüfen",IF($K83="Abgeschlossen",IF($M83="","Abschlussdatum prüfen",IF($M83&lt;$B83,"Datum prüfen",IF($M83&lt;=$I83,"Fristgerecht","Verspätet"))),IF($M83&lt;&gt;"","Status/Abschluss prüfen",IF($I83&lt;TODAY(),"Überfällig",IF($I83&lt;=TODAY()+Parameter!$D$4,"Fristnah","Offen")))))))</f>
        <v/>
      </c>
    </row>
    <row r="84" ht="25" customHeight="1">
      <c r="A84" s="12" t="n"/>
      <c r="B84" s="13" t="n"/>
      <c r="C84" s="14" t="n"/>
      <c r="D84" s="14" t="n"/>
      <c r="E84" s="14" t="n"/>
      <c r="F84" s="14" t="n"/>
      <c r="G84" s="15" t="n"/>
      <c r="H84" s="12" t="n"/>
      <c r="I84" s="13" t="n"/>
      <c r="J84" s="16" t="n"/>
      <c r="K84" s="12" t="n"/>
      <c r="L84" s="14" t="n"/>
      <c r="M84" s="13" t="n"/>
      <c r="N84" s="17">
        <f>IF(OR($A84="",$B84=""),"",IF($K84="Abgeschlossen",IF($M84="","",IF($M84&lt;$B84,"",$M84-$B84)),MAX(0,TODAY()-$B84)))</f>
        <v/>
      </c>
      <c r="O84" s="18">
        <f>IF($A84="","",IF(OR($B84="",$B84&gt;TODAY()),"Eingang prüfen",IF(OR($K84="",COUNTIF(Parameter!$A$4:$A$7,$K84)=0),"Status prüfen",IF(OR($I84="",$I84&lt;$B84),"Frist prüfen",IF($K84="Abgeschlossen",IF($M84="","Abschlussdatum prüfen",IF($M84&lt;$B84,"Datum prüfen",IF($M84&lt;=$I84,"Fristgerecht","Verspätet"))),IF($M84&lt;&gt;"","Status/Abschluss prüfen",IF($I84&lt;TODAY(),"Überfällig",IF($I84&lt;=TODAY()+Parameter!$D$4,"Fristnah","Offen")))))))</f>
        <v/>
      </c>
    </row>
    <row r="85" ht="25" customHeight="1">
      <c r="A85" s="12" t="n"/>
      <c r="B85" s="13" t="n"/>
      <c r="C85" s="14" t="n"/>
      <c r="D85" s="14" t="n"/>
      <c r="E85" s="14" t="n"/>
      <c r="F85" s="14" t="n"/>
      <c r="G85" s="15" t="n"/>
      <c r="H85" s="12" t="n"/>
      <c r="I85" s="13" t="n"/>
      <c r="J85" s="16" t="n"/>
      <c r="K85" s="12" t="n"/>
      <c r="L85" s="14" t="n"/>
      <c r="M85" s="13" t="n"/>
      <c r="N85" s="19">
        <f>IF(OR($A85="",$B85=""),"",IF($K85="Abgeschlossen",IF($M85="","",IF($M85&lt;$B85,"",$M85-$B85)),MAX(0,TODAY()-$B85)))</f>
        <v/>
      </c>
      <c r="O85" s="20">
        <f>IF($A85="","",IF(OR($B85="",$B85&gt;TODAY()),"Eingang prüfen",IF(OR($K85="",COUNTIF(Parameter!$A$4:$A$7,$K85)=0),"Status prüfen",IF(OR($I85="",$I85&lt;$B85),"Frist prüfen",IF($K85="Abgeschlossen",IF($M85="","Abschlussdatum prüfen",IF($M85&lt;$B85,"Datum prüfen",IF($M85&lt;=$I85,"Fristgerecht","Verspätet"))),IF($M85&lt;&gt;"","Status/Abschluss prüfen",IF($I85&lt;TODAY(),"Überfällig",IF($I85&lt;=TODAY()+Parameter!$D$4,"Fristnah","Offen")))))))</f>
        <v/>
      </c>
    </row>
    <row r="86" ht="25" customHeight="1">
      <c r="A86" s="12" t="n"/>
      <c r="B86" s="13" t="n"/>
      <c r="C86" s="14" t="n"/>
      <c r="D86" s="14" t="n"/>
      <c r="E86" s="14" t="n"/>
      <c r="F86" s="14" t="n"/>
      <c r="G86" s="15" t="n"/>
      <c r="H86" s="12" t="n"/>
      <c r="I86" s="13" t="n"/>
      <c r="J86" s="16" t="n"/>
      <c r="K86" s="12" t="n"/>
      <c r="L86" s="14" t="n"/>
      <c r="M86" s="13" t="n"/>
      <c r="N86" s="17">
        <f>IF(OR($A86="",$B86=""),"",IF($K86="Abgeschlossen",IF($M86="","",IF($M86&lt;$B86,"",$M86-$B86)),MAX(0,TODAY()-$B86)))</f>
        <v/>
      </c>
      <c r="O86" s="18">
        <f>IF($A86="","",IF(OR($B86="",$B86&gt;TODAY()),"Eingang prüfen",IF(OR($K86="",COUNTIF(Parameter!$A$4:$A$7,$K86)=0),"Status prüfen",IF(OR($I86="",$I86&lt;$B86),"Frist prüfen",IF($K86="Abgeschlossen",IF($M86="","Abschlussdatum prüfen",IF($M86&lt;$B86,"Datum prüfen",IF($M86&lt;=$I86,"Fristgerecht","Verspätet"))),IF($M86&lt;&gt;"","Status/Abschluss prüfen",IF($I86&lt;TODAY(),"Überfällig",IF($I86&lt;=TODAY()+Parameter!$D$4,"Fristnah","Offen")))))))</f>
        <v/>
      </c>
    </row>
    <row r="87" ht="25" customHeight="1">
      <c r="A87" s="12" t="n"/>
      <c r="B87" s="13" t="n"/>
      <c r="C87" s="14" t="n"/>
      <c r="D87" s="14" t="n"/>
      <c r="E87" s="14" t="n"/>
      <c r="F87" s="14" t="n"/>
      <c r="G87" s="15" t="n"/>
      <c r="H87" s="12" t="n"/>
      <c r="I87" s="13" t="n"/>
      <c r="J87" s="16" t="n"/>
      <c r="K87" s="12" t="n"/>
      <c r="L87" s="14" t="n"/>
      <c r="M87" s="13" t="n"/>
      <c r="N87" s="19">
        <f>IF(OR($A87="",$B87=""),"",IF($K87="Abgeschlossen",IF($M87="","",IF($M87&lt;$B87,"",$M87-$B87)),MAX(0,TODAY()-$B87)))</f>
        <v/>
      </c>
      <c r="O87" s="20">
        <f>IF($A87="","",IF(OR($B87="",$B87&gt;TODAY()),"Eingang prüfen",IF(OR($K87="",COUNTIF(Parameter!$A$4:$A$7,$K87)=0),"Status prüfen",IF(OR($I87="",$I87&lt;$B87),"Frist prüfen",IF($K87="Abgeschlossen",IF($M87="","Abschlussdatum prüfen",IF($M87&lt;$B87,"Datum prüfen",IF($M87&lt;=$I87,"Fristgerecht","Verspätet"))),IF($M87&lt;&gt;"","Status/Abschluss prüfen",IF($I87&lt;TODAY(),"Überfällig",IF($I87&lt;=TODAY()+Parameter!$D$4,"Fristnah","Offen")))))))</f>
        <v/>
      </c>
    </row>
    <row r="88" ht="25" customHeight="1">
      <c r="A88" s="12" t="n"/>
      <c r="B88" s="13" t="n"/>
      <c r="C88" s="14" t="n"/>
      <c r="D88" s="14" t="n"/>
      <c r="E88" s="14" t="n"/>
      <c r="F88" s="14" t="n"/>
      <c r="G88" s="15" t="n"/>
      <c r="H88" s="12" t="n"/>
      <c r="I88" s="13" t="n"/>
      <c r="J88" s="16" t="n"/>
      <c r="K88" s="12" t="n"/>
      <c r="L88" s="14" t="n"/>
      <c r="M88" s="13" t="n"/>
      <c r="N88" s="17">
        <f>IF(OR($A88="",$B88=""),"",IF($K88="Abgeschlossen",IF($M88="","",IF($M88&lt;$B88,"",$M88-$B88)),MAX(0,TODAY()-$B88)))</f>
        <v/>
      </c>
      <c r="O88" s="18">
        <f>IF($A88="","",IF(OR($B88="",$B88&gt;TODAY()),"Eingang prüfen",IF(OR($K88="",COUNTIF(Parameter!$A$4:$A$7,$K88)=0),"Status prüfen",IF(OR($I88="",$I88&lt;$B88),"Frist prüfen",IF($K88="Abgeschlossen",IF($M88="","Abschlussdatum prüfen",IF($M88&lt;$B88,"Datum prüfen",IF($M88&lt;=$I88,"Fristgerecht","Verspätet"))),IF($M88&lt;&gt;"","Status/Abschluss prüfen",IF($I88&lt;TODAY(),"Überfällig",IF($I88&lt;=TODAY()+Parameter!$D$4,"Fristnah","Offen")))))))</f>
        <v/>
      </c>
    </row>
    <row r="89" ht="25" customHeight="1">
      <c r="A89" s="12" t="n"/>
      <c r="B89" s="13" t="n"/>
      <c r="C89" s="14" t="n"/>
      <c r="D89" s="14" t="n"/>
      <c r="E89" s="14" t="n"/>
      <c r="F89" s="14" t="n"/>
      <c r="G89" s="15" t="n"/>
      <c r="H89" s="12" t="n"/>
      <c r="I89" s="13" t="n"/>
      <c r="J89" s="16" t="n"/>
      <c r="K89" s="12" t="n"/>
      <c r="L89" s="14" t="n"/>
      <c r="M89" s="13" t="n"/>
      <c r="N89" s="19">
        <f>IF(OR($A89="",$B89=""),"",IF($K89="Abgeschlossen",IF($M89="","",IF($M89&lt;$B89,"",$M89-$B89)),MAX(0,TODAY()-$B89)))</f>
        <v/>
      </c>
      <c r="O89" s="20">
        <f>IF($A89="","",IF(OR($B89="",$B89&gt;TODAY()),"Eingang prüfen",IF(OR($K89="",COUNTIF(Parameter!$A$4:$A$7,$K89)=0),"Status prüfen",IF(OR($I89="",$I89&lt;$B89),"Frist prüfen",IF($K89="Abgeschlossen",IF($M89="","Abschlussdatum prüfen",IF($M89&lt;$B89,"Datum prüfen",IF($M89&lt;=$I89,"Fristgerecht","Verspätet"))),IF($M89&lt;&gt;"","Status/Abschluss prüfen",IF($I89&lt;TODAY(),"Überfällig",IF($I89&lt;=TODAY()+Parameter!$D$4,"Fristnah","Offen")))))))</f>
        <v/>
      </c>
    </row>
    <row r="90" ht="25" customHeight="1">
      <c r="A90" s="12" t="n"/>
      <c r="B90" s="13" t="n"/>
      <c r="C90" s="14" t="n"/>
      <c r="D90" s="14" t="n"/>
      <c r="E90" s="14" t="n"/>
      <c r="F90" s="14" t="n"/>
      <c r="G90" s="15" t="n"/>
      <c r="H90" s="12" t="n"/>
      <c r="I90" s="13" t="n"/>
      <c r="J90" s="16" t="n"/>
      <c r="K90" s="12" t="n"/>
      <c r="L90" s="14" t="n"/>
      <c r="M90" s="13" t="n"/>
      <c r="N90" s="17">
        <f>IF(OR($A90="",$B90=""),"",IF($K90="Abgeschlossen",IF($M90="","",IF($M90&lt;$B90,"",$M90-$B90)),MAX(0,TODAY()-$B90)))</f>
        <v/>
      </c>
      <c r="O90" s="18">
        <f>IF($A90="","",IF(OR($B90="",$B90&gt;TODAY()),"Eingang prüfen",IF(OR($K90="",COUNTIF(Parameter!$A$4:$A$7,$K90)=0),"Status prüfen",IF(OR($I90="",$I90&lt;$B90),"Frist prüfen",IF($K90="Abgeschlossen",IF($M90="","Abschlussdatum prüfen",IF($M90&lt;$B90,"Datum prüfen",IF($M90&lt;=$I90,"Fristgerecht","Verspätet"))),IF($M90&lt;&gt;"","Status/Abschluss prüfen",IF($I90&lt;TODAY(),"Überfällig",IF($I90&lt;=TODAY()+Parameter!$D$4,"Fristnah","Offen")))))))</f>
        <v/>
      </c>
    </row>
    <row r="91" ht="25" customHeight="1">
      <c r="A91" s="12" t="n"/>
      <c r="B91" s="13" t="n"/>
      <c r="C91" s="14" t="n"/>
      <c r="D91" s="14" t="n"/>
      <c r="E91" s="14" t="n"/>
      <c r="F91" s="14" t="n"/>
      <c r="G91" s="15" t="n"/>
      <c r="H91" s="12" t="n"/>
      <c r="I91" s="13" t="n"/>
      <c r="J91" s="16" t="n"/>
      <c r="K91" s="12" t="n"/>
      <c r="L91" s="14" t="n"/>
      <c r="M91" s="13" t="n"/>
      <c r="N91" s="19">
        <f>IF(OR($A91="",$B91=""),"",IF($K91="Abgeschlossen",IF($M91="","",IF($M91&lt;$B91,"",$M91-$B91)),MAX(0,TODAY()-$B91)))</f>
        <v/>
      </c>
      <c r="O91" s="20">
        <f>IF($A91="","",IF(OR($B91="",$B91&gt;TODAY()),"Eingang prüfen",IF(OR($K91="",COUNTIF(Parameter!$A$4:$A$7,$K91)=0),"Status prüfen",IF(OR($I91="",$I91&lt;$B91),"Frist prüfen",IF($K91="Abgeschlossen",IF($M91="","Abschlussdatum prüfen",IF($M91&lt;$B91,"Datum prüfen",IF($M91&lt;=$I91,"Fristgerecht","Verspätet"))),IF($M91&lt;&gt;"","Status/Abschluss prüfen",IF($I91&lt;TODAY(),"Überfällig",IF($I91&lt;=TODAY()+Parameter!$D$4,"Fristnah","Offen")))))))</f>
        <v/>
      </c>
    </row>
    <row r="92" ht="25" customHeight="1">
      <c r="A92" s="12" t="n"/>
      <c r="B92" s="13" t="n"/>
      <c r="C92" s="14" t="n"/>
      <c r="D92" s="14" t="n"/>
      <c r="E92" s="14" t="n"/>
      <c r="F92" s="14" t="n"/>
      <c r="G92" s="15" t="n"/>
      <c r="H92" s="12" t="n"/>
      <c r="I92" s="13" t="n"/>
      <c r="J92" s="16" t="n"/>
      <c r="K92" s="12" t="n"/>
      <c r="L92" s="14" t="n"/>
      <c r="M92" s="13" t="n"/>
      <c r="N92" s="17">
        <f>IF(OR($A92="",$B92=""),"",IF($K92="Abgeschlossen",IF($M92="","",IF($M92&lt;$B92,"",$M92-$B92)),MAX(0,TODAY()-$B92)))</f>
        <v/>
      </c>
      <c r="O92" s="18">
        <f>IF($A92="","",IF(OR($B92="",$B92&gt;TODAY()),"Eingang prüfen",IF(OR($K92="",COUNTIF(Parameter!$A$4:$A$7,$K92)=0),"Status prüfen",IF(OR($I92="",$I92&lt;$B92),"Frist prüfen",IF($K92="Abgeschlossen",IF($M92="","Abschlussdatum prüfen",IF($M92&lt;$B92,"Datum prüfen",IF($M92&lt;=$I92,"Fristgerecht","Verspätet"))),IF($M92&lt;&gt;"","Status/Abschluss prüfen",IF($I92&lt;TODAY(),"Überfällig",IF($I92&lt;=TODAY()+Parameter!$D$4,"Fristnah","Offen")))))))</f>
        <v/>
      </c>
    </row>
    <row r="93" ht="25" customHeight="1">
      <c r="A93" s="12" t="n"/>
      <c r="B93" s="13" t="n"/>
      <c r="C93" s="14" t="n"/>
      <c r="D93" s="14" t="n"/>
      <c r="E93" s="14" t="n"/>
      <c r="F93" s="14" t="n"/>
      <c r="G93" s="15" t="n"/>
      <c r="H93" s="12" t="n"/>
      <c r="I93" s="13" t="n"/>
      <c r="J93" s="16" t="n"/>
      <c r="K93" s="12" t="n"/>
      <c r="L93" s="14" t="n"/>
      <c r="M93" s="13" t="n"/>
      <c r="N93" s="19">
        <f>IF(OR($A93="",$B93=""),"",IF($K93="Abgeschlossen",IF($M93="","",IF($M93&lt;$B93,"",$M93-$B93)),MAX(0,TODAY()-$B93)))</f>
        <v/>
      </c>
      <c r="O93" s="20">
        <f>IF($A93="","",IF(OR($B93="",$B93&gt;TODAY()),"Eingang prüfen",IF(OR($K93="",COUNTIF(Parameter!$A$4:$A$7,$K93)=0),"Status prüfen",IF(OR($I93="",$I93&lt;$B93),"Frist prüfen",IF($K93="Abgeschlossen",IF($M93="","Abschlussdatum prüfen",IF($M93&lt;$B93,"Datum prüfen",IF($M93&lt;=$I93,"Fristgerecht","Verspätet"))),IF($M93&lt;&gt;"","Status/Abschluss prüfen",IF($I93&lt;TODAY(),"Überfällig",IF($I93&lt;=TODAY()+Parameter!$D$4,"Fristnah","Offen")))))))</f>
        <v/>
      </c>
    </row>
    <row r="94" ht="25" customHeight="1">
      <c r="A94" s="12" t="n"/>
      <c r="B94" s="13" t="n"/>
      <c r="C94" s="14" t="n"/>
      <c r="D94" s="14" t="n"/>
      <c r="E94" s="14" t="n"/>
      <c r="F94" s="14" t="n"/>
      <c r="G94" s="15" t="n"/>
      <c r="H94" s="12" t="n"/>
      <c r="I94" s="13" t="n"/>
      <c r="J94" s="16" t="n"/>
      <c r="K94" s="12" t="n"/>
      <c r="L94" s="14" t="n"/>
      <c r="M94" s="13" t="n"/>
      <c r="N94" s="17">
        <f>IF(OR($A94="",$B94=""),"",IF($K94="Abgeschlossen",IF($M94="","",IF($M94&lt;$B94,"",$M94-$B94)),MAX(0,TODAY()-$B94)))</f>
        <v/>
      </c>
      <c r="O94" s="18">
        <f>IF($A94="","",IF(OR($B94="",$B94&gt;TODAY()),"Eingang prüfen",IF(OR($K94="",COUNTIF(Parameter!$A$4:$A$7,$K94)=0),"Status prüfen",IF(OR($I94="",$I94&lt;$B94),"Frist prüfen",IF($K94="Abgeschlossen",IF($M94="","Abschlussdatum prüfen",IF($M94&lt;$B94,"Datum prüfen",IF($M94&lt;=$I94,"Fristgerecht","Verspätet"))),IF($M94&lt;&gt;"","Status/Abschluss prüfen",IF($I94&lt;TODAY(),"Überfällig",IF($I94&lt;=TODAY()+Parameter!$D$4,"Fristnah","Offen")))))))</f>
        <v/>
      </c>
    </row>
    <row r="95" ht="25" customHeight="1">
      <c r="A95" s="12" t="n"/>
      <c r="B95" s="13" t="n"/>
      <c r="C95" s="14" t="n"/>
      <c r="D95" s="14" t="n"/>
      <c r="E95" s="14" t="n"/>
      <c r="F95" s="14" t="n"/>
      <c r="G95" s="15" t="n"/>
      <c r="H95" s="12" t="n"/>
      <c r="I95" s="13" t="n"/>
      <c r="J95" s="16" t="n"/>
      <c r="K95" s="12" t="n"/>
      <c r="L95" s="14" t="n"/>
      <c r="M95" s="13" t="n"/>
      <c r="N95" s="19">
        <f>IF(OR($A95="",$B95=""),"",IF($K95="Abgeschlossen",IF($M95="","",IF($M95&lt;$B95,"",$M95-$B95)),MAX(0,TODAY()-$B95)))</f>
        <v/>
      </c>
      <c r="O95" s="20">
        <f>IF($A95="","",IF(OR($B95="",$B95&gt;TODAY()),"Eingang prüfen",IF(OR($K95="",COUNTIF(Parameter!$A$4:$A$7,$K95)=0),"Status prüfen",IF(OR($I95="",$I95&lt;$B95),"Frist prüfen",IF($K95="Abgeschlossen",IF($M95="","Abschlussdatum prüfen",IF($M95&lt;$B95,"Datum prüfen",IF($M95&lt;=$I95,"Fristgerecht","Verspätet"))),IF($M95&lt;&gt;"","Status/Abschluss prüfen",IF($I95&lt;TODAY(),"Überfällig",IF($I95&lt;=TODAY()+Parameter!$D$4,"Fristnah","Offen")))))))</f>
        <v/>
      </c>
    </row>
    <row r="96" ht="25" customHeight="1">
      <c r="A96" s="12" t="n"/>
      <c r="B96" s="13" t="n"/>
      <c r="C96" s="14" t="n"/>
      <c r="D96" s="14" t="n"/>
      <c r="E96" s="14" t="n"/>
      <c r="F96" s="14" t="n"/>
      <c r="G96" s="15" t="n"/>
      <c r="H96" s="12" t="n"/>
      <c r="I96" s="13" t="n"/>
      <c r="J96" s="16" t="n"/>
      <c r="K96" s="12" t="n"/>
      <c r="L96" s="14" t="n"/>
      <c r="M96" s="13" t="n"/>
      <c r="N96" s="17">
        <f>IF(OR($A96="",$B96=""),"",IF($K96="Abgeschlossen",IF($M96="","",IF($M96&lt;$B96,"",$M96-$B96)),MAX(0,TODAY()-$B96)))</f>
        <v/>
      </c>
      <c r="O96" s="18">
        <f>IF($A96="","",IF(OR($B96="",$B96&gt;TODAY()),"Eingang prüfen",IF(OR($K96="",COUNTIF(Parameter!$A$4:$A$7,$K96)=0),"Status prüfen",IF(OR($I96="",$I96&lt;$B96),"Frist prüfen",IF($K96="Abgeschlossen",IF($M96="","Abschlussdatum prüfen",IF($M96&lt;$B96,"Datum prüfen",IF($M96&lt;=$I96,"Fristgerecht","Verspätet"))),IF($M96&lt;&gt;"","Status/Abschluss prüfen",IF($I96&lt;TODAY(),"Überfällig",IF($I96&lt;=TODAY()+Parameter!$D$4,"Fristnah","Offen")))))))</f>
        <v/>
      </c>
    </row>
    <row r="97" ht="25" customHeight="1">
      <c r="A97" s="12" t="n"/>
      <c r="B97" s="13" t="n"/>
      <c r="C97" s="14" t="n"/>
      <c r="D97" s="14" t="n"/>
      <c r="E97" s="14" t="n"/>
      <c r="F97" s="14" t="n"/>
      <c r="G97" s="15" t="n"/>
      <c r="H97" s="12" t="n"/>
      <c r="I97" s="13" t="n"/>
      <c r="J97" s="16" t="n"/>
      <c r="K97" s="12" t="n"/>
      <c r="L97" s="14" t="n"/>
      <c r="M97" s="13" t="n"/>
      <c r="N97" s="19">
        <f>IF(OR($A97="",$B97=""),"",IF($K97="Abgeschlossen",IF($M97="","",IF($M97&lt;$B97,"",$M97-$B97)),MAX(0,TODAY()-$B97)))</f>
        <v/>
      </c>
      <c r="O97" s="20">
        <f>IF($A97="","",IF(OR($B97="",$B97&gt;TODAY()),"Eingang prüfen",IF(OR($K97="",COUNTIF(Parameter!$A$4:$A$7,$K97)=0),"Status prüfen",IF(OR($I97="",$I97&lt;$B97),"Frist prüfen",IF($K97="Abgeschlossen",IF($M97="","Abschlussdatum prüfen",IF($M97&lt;$B97,"Datum prüfen",IF($M97&lt;=$I97,"Fristgerecht","Verspätet"))),IF($M97&lt;&gt;"","Status/Abschluss prüfen",IF($I97&lt;TODAY(),"Überfällig",IF($I97&lt;=TODAY()+Parameter!$D$4,"Fristnah","Offen")))))))</f>
        <v/>
      </c>
    </row>
    <row r="98" ht="25" customHeight="1">
      <c r="A98" s="12" t="n"/>
      <c r="B98" s="13" t="n"/>
      <c r="C98" s="14" t="n"/>
      <c r="D98" s="14" t="n"/>
      <c r="E98" s="14" t="n"/>
      <c r="F98" s="14" t="n"/>
      <c r="G98" s="15" t="n"/>
      <c r="H98" s="12" t="n"/>
      <c r="I98" s="13" t="n"/>
      <c r="J98" s="16" t="n"/>
      <c r="K98" s="12" t="n"/>
      <c r="L98" s="14" t="n"/>
      <c r="M98" s="13" t="n"/>
      <c r="N98" s="17">
        <f>IF(OR($A98="",$B98=""),"",IF($K98="Abgeschlossen",IF($M98="","",IF($M98&lt;$B98,"",$M98-$B98)),MAX(0,TODAY()-$B98)))</f>
        <v/>
      </c>
      <c r="O98" s="18">
        <f>IF($A98="","",IF(OR($B98="",$B98&gt;TODAY()),"Eingang prüfen",IF(OR($K98="",COUNTIF(Parameter!$A$4:$A$7,$K98)=0),"Status prüfen",IF(OR($I98="",$I98&lt;$B98),"Frist prüfen",IF($K98="Abgeschlossen",IF($M98="","Abschlussdatum prüfen",IF($M98&lt;$B98,"Datum prüfen",IF($M98&lt;=$I98,"Fristgerecht","Verspätet"))),IF($M98&lt;&gt;"","Status/Abschluss prüfen",IF($I98&lt;TODAY(),"Überfällig",IF($I98&lt;=TODAY()+Parameter!$D$4,"Fristnah","Offen")))))))</f>
        <v/>
      </c>
    </row>
    <row r="99" ht="25" customHeight="1">
      <c r="A99" s="12" t="n"/>
      <c r="B99" s="13" t="n"/>
      <c r="C99" s="14" t="n"/>
      <c r="D99" s="14" t="n"/>
      <c r="E99" s="14" t="n"/>
      <c r="F99" s="14" t="n"/>
      <c r="G99" s="15" t="n"/>
      <c r="H99" s="12" t="n"/>
      <c r="I99" s="13" t="n"/>
      <c r="J99" s="16" t="n"/>
      <c r="K99" s="12" t="n"/>
      <c r="L99" s="14" t="n"/>
      <c r="M99" s="13" t="n"/>
      <c r="N99" s="19">
        <f>IF(OR($A99="",$B99=""),"",IF($K99="Abgeschlossen",IF($M99="","",IF($M99&lt;$B99,"",$M99-$B99)),MAX(0,TODAY()-$B99)))</f>
        <v/>
      </c>
      <c r="O99" s="20">
        <f>IF($A99="","",IF(OR($B99="",$B99&gt;TODAY()),"Eingang prüfen",IF(OR($K99="",COUNTIF(Parameter!$A$4:$A$7,$K99)=0),"Status prüfen",IF(OR($I99="",$I99&lt;$B99),"Frist prüfen",IF($K99="Abgeschlossen",IF($M99="","Abschlussdatum prüfen",IF($M99&lt;$B99,"Datum prüfen",IF($M99&lt;=$I99,"Fristgerecht","Verspätet"))),IF($M99&lt;&gt;"","Status/Abschluss prüfen",IF($I99&lt;TODAY(),"Überfällig",IF($I99&lt;=TODAY()+Parameter!$D$4,"Fristnah","Offen")))))))</f>
        <v/>
      </c>
    </row>
    <row r="100" ht="25" customHeight="1">
      <c r="A100" s="12" t="n"/>
      <c r="B100" s="13" t="n"/>
      <c r="C100" s="14" t="n"/>
      <c r="D100" s="14" t="n"/>
      <c r="E100" s="14" t="n"/>
      <c r="F100" s="14" t="n"/>
      <c r="G100" s="15" t="n"/>
      <c r="H100" s="12" t="n"/>
      <c r="I100" s="13" t="n"/>
      <c r="J100" s="16" t="n"/>
      <c r="K100" s="12" t="n"/>
      <c r="L100" s="14" t="n"/>
      <c r="M100" s="13" t="n"/>
      <c r="N100" s="17">
        <f>IF(OR($A100="",$B100=""),"",IF($K100="Abgeschlossen",IF($M100="","",IF($M100&lt;$B100,"",$M100-$B100)),MAX(0,TODAY()-$B100)))</f>
        <v/>
      </c>
      <c r="O100" s="18">
        <f>IF($A100="","",IF(OR($B100="",$B100&gt;TODAY()),"Eingang prüfen",IF(OR($K100="",COUNTIF(Parameter!$A$4:$A$7,$K100)=0),"Status prüfen",IF(OR($I100="",$I100&lt;$B100),"Frist prüfen",IF($K100="Abgeschlossen",IF($M100="","Abschlussdatum prüfen",IF($M100&lt;$B100,"Datum prüfen",IF($M100&lt;=$I100,"Fristgerecht","Verspätet"))),IF($M100&lt;&gt;"","Status/Abschluss prüfen",IF($I100&lt;TODAY(),"Überfällig",IF($I100&lt;=TODAY()+Parameter!$D$4,"Fristnah","Offen")))))))</f>
        <v/>
      </c>
    </row>
    <row r="101" ht="25" customHeight="1">
      <c r="A101" s="12" t="n"/>
      <c r="B101" s="13" t="n"/>
      <c r="C101" s="14" t="n"/>
      <c r="D101" s="14" t="n"/>
      <c r="E101" s="14" t="n"/>
      <c r="F101" s="14" t="n"/>
      <c r="G101" s="15" t="n"/>
      <c r="H101" s="12" t="n"/>
      <c r="I101" s="13" t="n"/>
      <c r="J101" s="16" t="n"/>
      <c r="K101" s="12" t="n"/>
      <c r="L101" s="14" t="n"/>
      <c r="M101" s="13" t="n"/>
      <c r="N101" s="19">
        <f>IF(OR($A101="",$B101=""),"",IF($K101="Abgeschlossen",IF($M101="","",IF($M101&lt;$B101,"",$M101-$B101)),MAX(0,TODAY()-$B101)))</f>
        <v/>
      </c>
      <c r="O101" s="20">
        <f>IF($A101="","",IF(OR($B101="",$B101&gt;TODAY()),"Eingang prüfen",IF(OR($K101="",COUNTIF(Parameter!$A$4:$A$7,$K101)=0),"Status prüfen",IF(OR($I101="",$I101&lt;$B101),"Frist prüfen",IF($K101="Abgeschlossen",IF($M101="","Abschlussdatum prüfen",IF($M101&lt;$B101,"Datum prüfen",IF($M101&lt;=$I101,"Fristgerecht","Verspätet"))),IF($M101&lt;&gt;"","Status/Abschluss prüfen",IF($I101&lt;TODAY(),"Überfällig",IF($I101&lt;=TODAY()+Parameter!$D$4,"Fristnah","Offen")))))))</f>
        <v/>
      </c>
    </row>
    <row r="102" ht="25" customHeight="1">
      <c r="A102" s="12" t="n"/>
      <c r="B102" s="13" t="n"/>
      <c r="C102" s="14" t="n"/>
      <c r="D102" s="14" t="n"/>
      <c r="E102" s="14" t="n"/>
      <c r="F102" s="14" t="n"/>
      <c r="G102" s="15" t="n"/>
      <c r="H102" s="12" t="n"/>
      <c r="I102" s="13" t="n"/>
      <c r="J102" s="16" t="n"/>
      <c r="K102" s="12" t="n"/>
      <c r="L102" s="14" t="n"/>
      <c r="M102" s="13" t="n"/>
      <c r="N102" s="17">
        <f>IF(OR($A102="",$B102=""),"",IF($K102="Abgeschlossen",IF($M102="","",IF($M102&lt;$B102,"",$M102-$B102)),MAX(0,TODAY()-$B102)))</f>
        <v/>
      </c>
      <c r="O102" s="18">
        <f>IF($A102="","",IF(OR($B102="",$B102&gt;TODAY()),"Eingang prüfen",IF(OR($K102="",COUNTIF(Parameter!$A$4:$A$7,$K102)=0),"Status prüfen",IF(OR($I102="",$I102&lt;$B102),"Frist prüfen",IF($K102="Abgeschlossen",IF($M102="","Abschlussdatum prüfen",IF($M102&lt;$B102,"Datum prüfen",IF($M102&lt;=$I102,"Fristgerecht","Verspätet"))),IF($M102&lt;&gt;"","Status/Abschluss prüfen",IF($I102&lt;TODAY(),"Überfällig",IF($I102&lt;=TODAY()+Parameter!$D$4,"Fristnah","Offen")))))))</f>
        <v/>
      </c>
    </row>
    <row r="103" ht="25" customHeight="1">
      <c r="A103" s="12" t="n"/>
      <c r="B103" s="13" t="n"/>
      <c r="C103" s="14" t="n"/>
      <c r="D103" s="14" t="n"/>
      <c r="E103" s="14" t="n"/>
      <c r="F103" s="14" t="n"/>
      <c r="G103" s="15" t="n"/>
      <c r="H103" s="12" t="n"/>
      <c r="I103" s="13" t="n"/>
      <c r="J103" s="16" t="n"/>
      <c r="K103" s="12" t="n"/>
      <c r="L103" s="14" t="n"/>
      <c r="M103" s="13" t="n"/>
      <c r="N103" s="19">
        <f>IF(OR($A103="",$B103=""),"",IF($K103="Abgeschlossen",IF($M103="","",IF($M103&lt;$B103,"",$M103-$B103)),MAX(0,TODAY()-$B103)))</f>
        <v/>
      </c>
      <c r="O103" s="20">
        <f>IF($A103="","",IF(OR($B103="",$B103&gt;TODAY()),"Eingang prüfen",IF(OR($K103="",COUNTIF(Parameter!$A$4:$A$7,$K103)=0),"Status prüfen",IF(OR($I103="",$I103&lt;$B103),"Frist prüfen",IF($K103="Abgeschlossen",IF($M103="","Abschlussdatum prüfen",IF($M103&lt;$B103,"Datum prüfen",IF($M103&lt;=$I103,"Fristgerecht","Verspätet"))),IF($M103&lt;&gt;"","Status/Abschluss prüfen",IF($I103&lt;TODAY(),"Überfällig",IF($I103&lt;=TODAY()+Parameter!$D$4,"Fristnah","Offen")))))))</f>
        <v/>
      </c>
    </row>
  </sheetData>
  <autoFilter ref="A3:O103"/>
  <mergeCells count="1">
    <mergeCell ref="A1:O1"/>
  </mergeCells>
  <conditionalFormatting sqref="O4:O103">
    <cfRule type="expression" priority="1" dxfId="0">
      <formula>$O4="Überfällig"</formula>
    </cfRule>
    <cfRule type="expression" priority="2" dxfId="0">
      <formula>$O4="Fristnah"</formula>
    </cfRule>
    <cfRule type="expression" priority="3" dxfId="0">
      <formula>$O4="Verspätet"</formula>
    </cfRule>
    <cfRule type="expression" priority="4" dxfId="1">
      <formula>$O4="Fristgerecht"</formula>
    </cfRule>
    <cfRule type="expression" priority="5" dxfId="0">
      <formula>OR($O4="Eingang prüfen",$O4="Status prüfen",$O4="Frist prüfen",$O4="Abschlussdatum prüfen",$O4="Datum prüfen",$O4="Status/Abschluss prüfen")</formula>
    </cfRule>
  </conditionalFormatting>
  <conditionalFormatting sqref="A4:A103">
    <cfRule type="expression" priority="6" dxfId="0">
      <formula>AND($A4&lt;&gt;"",COUNTIF($A$4:$A$103,$A4)&gt;1)</formula>
    </cfRule>
    <cfRule type="expression" priority="7" dxfId="0">
      <formula>AND($A4="",COUNTA($B4:$M4)&gt;0)</formula>
    </cfRule>
  </conditionalFormatting>
  <conditionalFormatting sqref="I4:I103">
    <cfRule type="expression" priority="8" dxfId="0">
      <formula>AND($I4&lt;&gt;"",$B4&lt;&gt;"",$I4&lt;$B4)</formula>
    </cfRule>
  </conditionalFormatting>
  <conditionalFormatting sqref="M4:M103">
    <cfRule type="expression" priority="9" dxfId="0">
      <formula>AND($A4&lt;&gt;"",OR(AND($K4="Abgeschlossen",$M4=""),AND($K4&lt;&gt;"Abgeschlossen",$M4&lt;&gt;"")))</formula>
    </cfRule>
  </conditionalFormatting>
  <dataValidations count="3">
    <dataValidation sqref="K4:K103" showDropDown="0" showInputMessage="1" showErrorMessage="1" allowBlank="0" errorTitle="Ungültiger Status" error="Bitte einen sichtbaren Status aus dem Blatt Parameter auswählen." promptTitle="Status" prompt="Zulässigen Bearbeitungsstatus auswählen." type="list">
      <formula1>INDIRECT("'Parameter'!$A$4:$A$7")</formula1>
    </dataValidation>
    <dataValidation sqref="B4:B103 I4:I103 M4:M103" showDropDown="0" showInputMessage="1" showErrorMessage="1" allowBlank="0" errorTitle="Datum prüfen" error="Das Datum liegt außerhalb des im Blatt Parameter festgelegten Bereichs." promptTitle="Datum" prompt="Datum im Format TT.MM.JJJJ eingeben." type="date" operator="between">
      <formula1>INDIRECT("'Parameter'!$D$5")</formula1>
      <formula2>INDIRECT("'Parameter'!$D$6")</formula2>
    </dataValidation>
    <dataValidation sqref="G4:G103" showDropDown="0" showInputMessage="1" showErrorMessage="1" allowBlank="0" errorTitle="Menge prüfen" error="Die Menge liegt außerhalb der sichtbaren Mindest- und Höchstmenge." promptTitle="Mengenangabe" prompt="Positive Menge passend zur angegebenen Einheit eintragen." type="decimal" operator="between">
      <formula1>INDIRECT("'Parameter'!$D$7")</formula1>
      <formula2>INDIRECT("'Parameter'!$D$8")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52" customWidth="1" min="2" max="2"/>
    <col width="32" customWidth="1" min="3" max="3"/>
    <col width="18" customWidth="1" min="4" max="4"/>
  </cols>
  <sheetData>
    <row r="1" ht="27" customHeight="1">
      <c r="A1" s="1" t="inlineStr">
        <is>
          <t>Parameter für Reklamationen</t>
        </is>
      </c>
      <c r="B1" s="2" t="n"/>
      <c r="C1" s="2" t="n"/>
      <c r="D1" s="3" t="n"/>
    </row>
    <row r="2" ht="20" customHeight="1">
      <c r="A2" s="11" t="inlineStr">
        <is>
          <t>Die Statuswerte sind stabil; grüne Annahmen steuern Frist- und Eingabeprüfungen.</t>
        </is>
      </c>
    </row>
    <row r="3" ht="31" customHeight="1">
      <c r="A3" s="4" t="inlineStr">
        <is>
          <t>Gültiger Status</t>
        </is>
      </c>
      <c r="B3" s="4" t="inlineStr">
        <is>
          <t>Verwendung</t>
        </is>
      </c>
      <c r="C3" s="4" t="inlineStr">
        <is>
          <t>Annahme</t>
        </is>
      </c>
      <c r="D3" s="4" t="inlineStr">
        <is>
          <t>Wert</t>
        </is>
      </c>
    </row>
    <row r="4" ht="36" customHeight="1">
      <c r="A4" s="21" t="inlineStr">
        <is>
          <t>Neu</t>
        </is>
      </c>
      <c r="B4" s="21" t="inlineStr">
        <is>
          <t>Bearbeitung wurde noch nicht begonnen.</t>
        </is>
      </c>
      <c r="C4" s="21" t="inlineStr">
        <is>
          <t>Warnfenster Frist (Tage)</t>
        </is>
      </c>
      <c r="D4" s="22" t="n">
        <v>2</v>
      </c>
    </row>
    <row r="5" ht="36" customHeight="1">
      <c r="A5" s="23" t="inlineStr">
        <is>
          <t>In Bearbeitung</t>
        </is>
      </c>
      <c r="B5" s="23" t="inlineStr">
        <is>
          <t>Eine Maßnahme ist begonnen, aber noch nicht abgeschlossen.</t>
        </is>
      </c>
      <c r="C5" s="23" t="inlineStr">
        <is>
          <t>Frühestes zulässiges Datum</t>
        </is>
      </c>
      <c r="D5" s="24" t="n">
        <v>45292</v>
      </c>
    </row>
    <row r="6" ht="36" customHeight="1">
      <c r="A6" s="21" t="inlineStr">
        <is>
          <t>Rückfrage</t>
        </is>
      </c>
      <c r="B6" s="21" t="inlineStr">
        <is>
          <t>Eine interne oder objektbezogene Klärung ist offen.</t>
        </is>
      </c>
      <c r="C6" s="21" t="inlineStr">
        <is>
          <t>Spätestes zulässiges Datum</t>
        </is>
      </c>
      <c r="D6" s="24" t="n">
        <v>47483</v>
      </c>
    </row>
    <row r="7" ht="36" customHeight="1">
      <c r="A7" s="23" t="inlineStr">
        <is>
          <t>Abgeschlossen</t>
        </is>
      </c>
      <c r="B7" s="23" t="inlineStr">
        <is>
          <t>Bearbeitung ist beendet; ein Abschlussdatum ist erforderlich.</t>
        </is>
      </c>
      <c r="C7" s="23" t="inlineStr">
        <is>
          <t>Mindestmenge</t>
        </is>
      </c>
      <c r="D7" s="15" t="n">
        <v>0.01</v>
      </c>
    </row>
    <row r="8" ht="36" customHeight="1">
      <c r="A8" s="21" t="n"/>
      <c r="B8" s="21" t="n"/>
      <c r="C8" s="21" t="inlineStr">
        <is>
          <t>Höchstmenge</t>
        </is>
      </c>
      <c r="D8" s="15" t="n">
        <v>100000</v>
      </c>
    </row>
  </sheetData>
  <mergeCells count="1">
    <mergeCell ref="A1:D1"/>
  </mergeCells>
  <conditionalFormatting sqref="D5:D6">
    <cfRule type="expression" priority="1" dxfId="0">
      <formula>$D$5&gt;$D$6</formula>
    </cfRule>
  </conditionalFormatting>
  <conditionalFormatting sqref="D7:D8">
    <cfRule type="expression" priority="2" dxfId="0">
      <formula>$D$7&gt;$D$8</formula>
    </cfRule>
  </conditionalFormatting>
  <dataValidations count="3">
    <dataValidation sqref="D4" showDropDown="0" showInputMessage="1" showErrorMessage="1" allowBlank="0" errorTitle="Warnfenster prüfen" error="Bitte eine ganze Zahl zwischen 0 und 30 eingeben." promptTitle="Warnfenster" prompt="Anzahl der Kalendertage für die Kennzeichnung „Fristnah“." type="whole" operator="between">
      <formula1>0</formula1>
      <formula2>30</formula2>
    </dataValidation>
    <dataValidation sqref="D5:D6" showDropDown="0" showInputMessage="1" showErrorMessage="1" allowBlank="0" errorTitle="Datumsgrenze prüfen" error="Bitte ein Datum innerhalb von zehn Jahren vor oder nach dem aktuellen Jahr eingeben." promptTitle="Datumsgrenze" prompt="Datumsgrenze im Format TT.MM.JJJJ eingeben." type="date" operator="between">
      <formula1>DATE(YEAR(TODAY())-10,1,1)</formula1>
      <formula2>DATE(YEAR(TODAY())+10,12,31)</formula2>
    </dataValidation>
    <dataValidation sqref="D7:D8" showDropDown="0" showInputMessage="1" showErrorMessage="1" allowBlank="0" errorTitle="Mengengrenze prüfen" error="Bitte einen positiven Wert bis 1.000.000 eingeben." promptTitle="Mengengrenze" prompt="Positive Grenze für Mengenangaben eintragen." type="decimal" operator="between">
      <formula1>0.01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2026-09-10T08:48:12Z</dcterms:created>
  <dcterms:modified xmlns:dcterms="http://purl.org/dc/terms/" xmlns:xsi="http://www.w3.org/2001/XMLSchema-instance" xsi:type="dcterms:W3CDTF">2026-09-10T08:48:12+00:00Z</dcterms:modified>
</cp:coreProperties>
</file>