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Verträge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1" hidden="1">'Verträge'!$A$3:$N$103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00 [$€-de-DE]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FFFFFF"/>
      <sz val="11"/>
    </font>
    <font>
      <name val="Aptos"/>
      <color rgb="001F2924"/>
      <sz val="10"/>
    </font>
    <font>
      <name val="Aptos"/>
      <b val="1"/>
      <color rgb="001F2924"/>
      <sz val="10"/>
    </font>
    <font>
      <name val="Aptos"/>
      <i val="1"/>
      <color rgb="004F6258"/>
      <sz val="9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5F2EA"/>
      </patternFill>
    </fill>
  </fills>
  <borders count="6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/>
      <top style="thin">
        <color rgb="00B9C9BF"/>
      </top>
      <bottom style="thin">
        <color rgb="00B9C9BF"/>
      </bottom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center" vertical="center"/>
    </xf>
    <xf numFmtId="4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Aptos"/>
        <b val="1"/>
        <color rgb="00FFFFFF"/>
        <sz val="11"/>
      </font>
      <fill>
        <patternFill patternType="solid">
          <fgColor rgb="00B56A2D"/>
        </patternFill>
      </fill>
    </dxf>
    <dxf>
      <font>
        <name val="Aptos"/>
        <b val="1"/>
        <color rgb="00FFFFFF"/>
        <sz val="11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Verträge nach Status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'Übersicht'!E3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solidFill>
                <a:srgbClr val="2F6B4F"/>
              </a:solidFill>
              <a:prstDash val="solid"/>
            </a:ln>
          </spPr>
          <cat>
            <numRef>
              <f>'Übersicht'!$D$4:$D$7</f>
            </numRef>
          </cat>
          <val>
            <numRef>
              <f>'Übersicht'!$E$4:$E$7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Arbeitsmappe</author>
  </authors>
  <commentList>
    <comment ref="N3" authorId="0" shapeId="0">
      <text>
        <t>Der Hinweis wird nur aus Status, Vertragsende, Auswertungsdatum und Prüfzeitraum abgeleitet. Die weitere Bewertung erfolgt manuell.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20" customWidth="1" min="2" max="2"/>
    <col width="3" customWidth="1" min="3" max="3"/>
    <col width="18" customWidth="1" min="4" max="4"/>
    <col width="12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 ht="30" customHeight="1">
      <c r="A1" s="1" t="inlineStr">
        <is>
          <t>Vertragsübersicht Gebäudereinigung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7" t="n"/>
    </row>
    <row r="2"/>
    <row r="3" ht="25" customHeight="1">
      <c r="A3" s="3" t="inlineStr">
        <is>
          <t>Kennzahl</t>
        </is>
      </c>
      <c r="B3" s="3" t="inlineStr">
        <is>
          <t>Wert</t>
        </is>
      </c>
      <c r="D3" s="3" t="inlineStr">
        <is>
          <t>Status</t>
        </is>
      </c>
      <c r="E3" s="3" t="inlineStr">
        <is>
          <t>Anzahl</t>
        </is>
      </c>
    </row>
    <row r="4">
      <c r="A4" s="4" t="inlineStr">
        <is>
          <t>Auswertungsdatum</t>
        </is>
      </c>
      <c r="B4" s="5">
        <f>Parameter!$B$3</f>
        <v/>
      </c>
      <c r="D4" s="6" t="inlineStr">
        <is>
          <t>Aktiv</t>
        </is>
      </c>
      <c r="E4" s="7">
        <f>COUNTIF('Verträge'!$K$4:$K$103,$D4)</f>
        <v/>
      </c>
    </row>
    <row r="5">
      <c r="A5" s="8" t="inlineStr">
        <is>
          <t>Erfasste Verträge</t>
        </is>
      </c>
      <c r="B5" s="9">
        <f>COUNTIF('Verträge'!$A$4:$A$103,"&lt;&gt;")</f>
        <v/>
      </c>
      <c r="D5" s="10" t="inlineStr">
        <is>
          <t>Entwurf</t>
        </is>
      </c>
      <c r="E5" s="9">
        <f>COUNTIF('Verträge'!$K$4:$K$103,$D5)</f>
        <v/>
      </c>
    </row>
    <row r="6">
      <c r="A6" s="4" t="inlineStr">
        <is>
          <t>Aktive Verträge</t>
        </is>
      </c>
      <c r="B6" s="7">
        <f>COUNTIF('Verträge'!$K$4:$K$103,"Aktiv")</f>
        <v/>
      </c>
      <c r="D6" s="6" t="inlineStr">
        <is>
          <t>Pausiert</t>
        </is>
      </c>
      <c r="E6" s="7">
        <f>COUNTIF('Verträge'!$K$4:$K$103,$D6)</f>
        <v/>
      </c>
    </row>
    <row r="7">
      <c r="A7" s="8" t="inlineStr">
        <is>
          <t>Aktiv, Ende im Prüfzeitraum</t>
        </is>
      </c>
      <c r="B7" s="9">
        <f>COUNTIFS('Verträge'!$K$4:$K$103,"Aktiv",'Verträge'!$F$4:$F$103,"&gt;="&amp;Parameter!$B$3,'Verträge'!$F$4:$F$103,"&lt;="&amp;Parameter!$B$3+Parameter!$B$4)</f>
        <v/>
      </c>
      <c r="D7" s="10" t="inlineStr">
        <is>
          <t>Beendet</t>
        </is>
      </c>
      <c r="E7" s="9">
        <f>COUNTIF('Verträge'!$K$4:$K$103,$D7)</f>
        <v/>
      </c>
    </row>
    <row r="8">
      <c r="A8" s="4" t="inlineStr">
        <is>
          <t>Aktiv, Enddatum überschritten</t>
        </is>
      </c>
      <c r="B8" s="7">
        <f>COUNTIFS('Verträge'!$K$4:$K$103,"Aktiv",'Verträge'!$F$4:$F$103,"&lt;&gt;",'Verträge'!$F$4:$F$103,"&lt;"&amp;Parameter!$B$3)</f>
        <v/>
      </c>
    </row>
    <row r="9">
      <c r="A9" s="8" t="inlineStr">
        <is>
          <t>Aktiv ohne Enddatum</t>
        </is>
      </c>
      <c r="B9" s="9">
        <f>COUNTIFS('Verträge'!$K$4:$K$103,"Aktiv",'Verträge'!$F$4:$F$103,"")</f>
        <v/>
      </c>
    </row>
    <row r="10">
      <c r="A10" s="4" t="inlineStr">
        <is>
          <t>Monatspreis aktiv netto</t>
        </is>
      </c>
      <c r="B10" s="11">
        <f>SUMIF('Verträge'!$K$4:$K$103,"Aktiv",'Verträge'!$J$4:$J$103)</f>
        <v/>
      </c>
    </row>
    <row r="11">
      <c r="A11" s="8" t="inlineStr">
        <is>
          <t>Jahreswert aktiv netto</t>
        </is>
      </c>
      <c r="B11" s="12">
        <f>SUMIF('Verträge'!$K$4:$K$103,"Aktiv",'Verträge'!$M$4:$M$103)</f>
        <v/>
      </c>
    </row>
    <row r="12">
      <c r="A12" s="4" t="inlineStr">
        <is>
          <t>Ø Monatspreis aktiv netto</t>
        </is>
      </c>
      <c r="B12" s="11">
        <f>IFERROR(AVERAGEIF('Verträge'!$K$4:$K$103,"Aktiv",'Verträge'!$J$4:$J$103),"")</f>
        <v/>
      </c>
    </row>
  </sheetData>
  <mergeCells count="1">
    <mergeCell ref="A1:L1"/>
  </mergeCells>
  <conditionalFormatting sqref="B7:B8">
    <cfRule type="expression" priority="1" dxfId="0" stopIfTrue="1">
      <formula>$B7&gt;0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24" customWidth="1" min="3" max="3"/>
    <col width="19" customWidth="1" min="4" max="4"/>
    <col width="14" customWidth="1" min="5" max="5"/>
    <col width="16" customWidth="1" min="6" max="6"/>
    <col width="21" customWidth="1" min="7" max="7"/>
    <col width="12" customWidth="1" min="8" max="8"/>
    <col width="11" customWidth="1" min="9" max="9"/>
    <col width="21" customWidth="1" min="10" max="10"/>
    <col width="14" customWidth="1" min="11" max="11"/>
    <col width="12" customWidth="1" min="12" max="12"/>
    <col width="21" customWidth="1" min="13" max="13"/>
    <col width="25" customWidth="1" min="14" max="14"/>
  </cols>
  <sheetData>
    <row r="1" ht="30" customHeight="1">
      <c r="A1" s="1" t="inlineStr">
        <is>
          <t>Verträge – fiktive Beispieldaten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7" t="n"/>
    </row>
    <row r="2" ht="20" customHeight="1">
      <c r="A2" s="13" t="inlineStr">
        <is>
          <t>Grün markiert = Eingabe. Die Prüfhinweise werden intern berechnet und erfordern eine manuelle Prüfung.</t>
        </is>
      </c>
    </row>
    <row r="3" ht="34" customHeight="1">
      <c r="A3" s="3" t="inlineStr">
        <is>
          <t>Vertrags-ID</t>
        </is>
      </c>
      <c r="B3" s="3" t="inlineStr">
        <is>
          <t>Kundenobjekt</t>
        </is>
      </c>
      <c r="C3" s="3" t="inlineStr">
        <is>
          <t>Reinigungsbereich</t>
        </is>
      </c>
      <c r="D3" s="3" t="inlineStr">
        <is>
          <t>Intervall</t>
        </is>
      </c>
      <c r="E3" s="3" t="inlineStr">
        <is>
          <t>Beginn</t>
        </is>
      </c>
      <c r="F3" s="3" t="inlineStr">
        <is>
          <t>Vertragsende</t>
        </is>
      </c>
      <c r="G3" s="3" t="inlineStr">
        <is>
          <t>Zuständigkeit</t>
        </is>
      </c>
      <c r="H3" s="3" t="inlineStr">
        <is>
          <t>Menge</t>
        </is>
      </c>
      <c r="I3" s="3" t="inlineStr">
        <is>
          <t>Einheit</t>
        </is>
      </c>
      <c r="J3" s="3" t="inlineStr">
        <is>
          <t>Monatspreis netto (€)</t>
        </is>
      </c>
      <c r="K3" s="3" t="inlineStr">
        <is>
          <t>Status</t>
        </is>
      </c>
      <c r="L3" s="3" t="inlineStr">
        <is>
          <t>Resttage</t>
        </is>
      </c>
      <c r="M3" s="3" t="inlineStr">
        <is>
          <t>Jahreswert netto (€)</t>
        </is>
      </c>
      <c r="N3" s="3" t="inlineStr">
        <is>
          <t>Prüfhinweis</t>
        </is>
      </c>
    </row>
    <row r="4" ht="22" customHeight="1">
      <c r="A4" s="14" t="inlineStr">
        <is>
          <t>VG-2026-001</t>
        </is>
      </c>
      <c r="B4" s="14" t="inlineStr">
        <is>
          <t>Fiktivobjekt Grünbogen</t>
        </is>
      </c>
      <c r="C4" s="14" t="inlineStr">
        <is>
          <t>Büroflächen</t>
        </is>
      </c>
      <c r="D4" s="14" t="inlineStr">
        <is>
          <t>5 × wöchentlich</t>
        </is>
      </c>
      <c r="E4" s="15" t="n">
        <v>45875</v>
      </c>
      <c r="F4" s="15" t="n">
        <v>46305</v>
      </c>
      <c r="G4" s="14" t="inlineStr">
        <is>
          <t>Objektteam Nord</t>
        </is>
      </c>
      <c r="H4" s="16" t="n">
        <v>2800</v>
      </c>
      <c r="I4" s="14" t="inlineStr">
        <is>
          <t>m²</t>
        </is>
      </c>
      <c r="J4" s="17" t="n">
        <v>4500</v>
      </c>
      <c r="K4" s="18" t="inlineStr">
        <is>
          <t>Aktiv</t>
        </is>
      </c>
      <c r="L4" s="19">
        <f>IF($A4="","",IF($F4="","",IFERROR($F4-Parameter!$B$3,"")))</f>
        <v/>
      </c>
      <c r="M4" s="11">
        <f>IF($A4="","",IFERROR(IF($J4="","",$J4*12),""))</f>
        <v/>
      </c>
      <c r="N4" s="20">
        <f>IF($A4="","",IFERROR(IF($K4="Entwurf","Prüfen",IF($K4="Beendet","Abgeschlossen",IF($K4="Pausiert","Manuell prüfen",IF($K4="Aktiv",IF($F4="","Ohne Enddatum",IF($F4&lt;Parameter!$B$3,"Enddatum überschritten",IF($F4&lt;=Parameter!$B$3+Parameter!$B$4,"Läuft bald aus","Im Plan"))),"Status prüfen")))),"Manuell prüfen"))</f>
        <v/>
      </c>
    </row>
    <row r="5" ht="22" customHeight="1">
      <c r="A5" s="14" t="inlineStr">
        <is>
          <t>VG-2026-002</t>
        </is>
      </c>
      <c r="B5" s="14" t="inlineStr">
        <is>
          <t>Fiktivobjekt Morgenhain</t>
        </is>
      </c>
      <c r="C5" s="14" t="inlineStr">
        <is>
          <t>Treppenhäuser</t>
        </is>
      </c>
      <c r="D5" s="14" t="inlineStr">
        <is>
          <t>3 × wöchentlich</t>
        </is>
      </c>
      <c r="E5" s="15" t="n">
        <v>45975</v>
      </c>
      <c r="F5" s="15" t="n">
        <v>46350</v>
      </c>
      <c r="G5" s="14" t="inlineStr">
        <is>
          <t>Objektteam Mitte</t>
        </is>
      </c>
      <c r="H5" s="16" t="n">
        <v>1450</v>
      </c>
      <c r="I5" s="14" t="inlineStr">
        <is>
          <t>m²</t>
        </is>
      </c>
      <c r="J5" s="17" t="n">
        <v>3200</v>
      </c>
      <c r="K5" s="18" t="inlineStr">
        <is>
          <t>Aktiv</t>
        </is>
      </c>
      <c r="L5" s="21">
        <f>IF($A5="","",IF($F5="","",IFERROR($F5-Parameter!$B$3,"")))</f>
        <v/>
      </c>
      <c r="M5" s="12">
        <f>IF($A5="","",IFERROR(IF($J5="","",$J5*12),""))</f>
        <v/>
      </c>
      <c r="N5" s="22">
        <f>IF($A5="","",IFERROR(IF($K5="Entwurf","Prüfen",IF($K5="Beendet","Abgeschlossen",IF($K5="Pausiert","Manuell prüfen",IF($K5="Aktiv",IF($F5="","Ohne Enddatum",IF($F5&lt;Parameter!$B$3,"Enddatum überschritten",IF($F5&lt;=Parameter!$B$3+Parameter!$B$4,"Läuft bald aus","Im Plan"))),"Status prüfen")))),"Manuell prüfen"))</f>
        <v/>
      </c>
    </row>
    <row r="6" ht="22" customHeight="1">
      <c r="A6" s="14" t="inlineStr">
        <is>
          <t>VG-2026-003</t>
        </is>
      </c>
      <c r="B6" s="14" t="inlineStr">
        <is>
          <t>Fiktivobjekt Silberpfad</t>
        </is>
      </c>
      <c r="C6" s="14" t="inlineStr">
        <is>
          <t>Sanitärbereiche</t>
        </is>
      </c>
      <c r="D6" s="14" t="inlineStr">
        <is>
          <t>5 × wöchentlich</t>
        </is>
      </c>
      <c r="E6" s="15" t="n">
        <v>46025</v>
      </c>
      <c r="F6" s="15" t="n">
        <v>46455</v>
      </c>
      <c r="G6" s="14" t="inlineStr">
        <is>
          <t>Objektteam West</t>
        </is>
      </c>
      <c r="H6" s="16" t="n">
        <v>760</v>
      </c>
      <c r="I6" s="14" t="inlineStr">
        <is>
          <t>m²</t>
        </is>
      </c>
      <c r="J6" s="17" t="n">
        <v>2800</v>
      </c>
      <c r="K6" s="18" t="inlineStr">
        <is>
          <t>Aktiv</t>
        </is>
      </c>
      <c r="L6" s="19">
        <f>IF($A6="","",IF($F6="","",IFERROR($F6-Parameter!$B$3,"")))</f>
        <v/>
      </c>
      <c r="M6" s="11">
        <f>IF($A6="","",IFERROR(IF($J6="","",$J6*12),""))</f>
        <v/>
      </c>
      <c r="N6" s="20">
        <f>IF($A6="","",IFERROR(IF($K6="Entwurf","Prüfen",IF($K6="Beendet","Abgeschlossen",IF($K6="Pausiert","Manuell prüfen",IF($K6="Aktiv",IF($F6="","Ohne Enddatum",IF($F6&lt;Parameter!$B$3,"Enddatum überschritten",IF($F6&lt;=Parameter!$B$3+Parameter!$B$4,"Läuft bald aus","Im Plan"))),"Status prüfen")))),"Manuell prüfen"))</f>
        <v/>
      </c>
    </row>
    <row r="7" ht="22" customHeight="1">
      <c r="A7" s="14" t="inlineStr">
        <is>
          <t>VG-2026-004</t>
        </is>
      </c>
      <c r="B7" s="14" t="inlineStr">
        <is>
          <t>Fiktivobjekt Birkenstern</t>
        </is>
      </c>
      <c r="C7" s="14" t="inlineStr">
        <is>
          <t>Glasflächen</t>
        </is>
      </c>
      <c r="D7" s="14" t="inlineStr">
        <is>
          <t>monatlich</t>
        </is>
      </c>
      <c r="E7" s="15" t="n">
        <v>45775</v>
      </c>
      <c r="F7" s="15" t="n"/>
      <c r="G7" s="14" t="inlineStr">
        <is>
          <t>Sonderteam Glas</t>
        </is>
      </c>
      <c r="H7" s="16" t="n">
        <v>1800</v>
      </c>
      <c r="I7" s="14" t="inlineStr">
        <is>
          <t>m²</t>
        </is>
      </c>
      <c r="J7" s="17" t="n">
        <v>5100</v>
      </c>
      <c r="K7" s="18" t="inlineStr">
        <is>
          <t>Aktiv</t>
        </is>
      </c>
      <c r="L7" s="21">
        <f>IF($A7="","",IF($F7="","",IFERROR($F7-Parameter!$B$3,"")))</f>
        <v/>
      </c>
      <c r="M7" s="12">
        <f>IF($A7="","",IFERROR(IF($J7="","",$J7*12),""))</f>
        <v/>
      </c>
      <c r="N7" s="22">
        <f>IF($A7="","",IFERROR(IF($K7="Entwurf","Prüfen",IF($K7="Beendet","Abgeschlossen",IF($K7="Pausiert","Manuell prüfen",IF($K7="Aktiv",IF($F7="","Ohne Enddatum",IF($F7&lt;Parameter!$B$3,"Enddatum überschritten",IF($F7&lt;=Parameter!$B$3+Parameter!$B$4,"Läuft bald aus","Im Plan"))),"Status prüfen")))),"Manuell prüfen"))</f>
        <v/>
      </c>
    </row>
    <row r="8" ht="22" customHeight="1">
      <c r="A8" s="14" t="inlineStr">
        <is>
          <t>VG-2026-005</t>
        </is>
      </c>
      <c r="B8" s="14" t="inlineStr">
        <is>
          <t>Fiktivobjekt Wolkenhof</t>
        </is>
      </c>
      <c r="C8" s="14" t="inlineStr">
        <is>
          <t>Empfangsflächen</t>
        </is>
      </c>
      <c r="D8" s="14" t="inlineStr">
        <is>
          <t>5 × wöchentlich</t>
        </is>
      </c>
      <c r="E8" s="15" t="n">
        <v>46295</v>
      </c>
      <c r="F8" s="15" t="n">
        <v>46655</v>
      </c>
      <c r="G8" s="14" t="inlineStr">
        <is>
          <t>Disposition Süd</t>
        </is>
      </c>
      <c r="H8" s="16" t="n">
        <v>420</v>
      </c>
      <c r="I8" s="14" t="inlineStr">
        <is>
          <t>m²</t>
        </is>
      </c>
      <c r="J8" s="17" t="n">
        <v>1900</v>
      </c>
      <c r="K8" s="18" t="inlineStr">
        <is>
          <t>Entwurf</t>
        </is>
      </c>
      <c r="L8" s="19">
        <f>IF($A8="","",IF($F8="","",IFERROR($F8-Parameter!$B$3,"")))</f>
        <v/>
      </c>
      <c r="M8" s="11">
        <f>IF($A8="","",IFERROR(IF($J8="","",$J8*12),""))</f>
        <v/>
      </c>
      <c r="N8" s="20">
        <f>IF($A8="","",IFERROR(IF($K8="Entwurf","Prüfen",IF($K8="Beendet","Abgeschlossen",IF($K8="Pausiert","Manuell prüfen",IF($K8="Aktiv",IF($F8="","Ohne Enddatum",IF($F8&lt;Parameter!$B$3,"Enddatum überschritten",IF($F8&lt;=Parameter!$B$3+Parameter!$B$4,"Läuft bald aus","Im Plan"))),"Status prüfen")))),"Manuell prüfen"))</f>
        <v/>
      </c>
    </row>
    <row r="9" ht="22" customHeight="1">
      <c r="A9" s="14" t="inlineStr">
        <is>
          <t>VG-2026-006</t>
        </is>
      </c>
      <c r="B9" s="14" t="inlineStr">
        <is>
          <t>Fiktivobjekt Eichenquell</t>
        </is>
      </c>
      <c r="C9" s="14" t="inlineStr">
        <is>
          <t>Verkehrsflächen</t>
        </is>
      </c>
      <c r="D9" s="14" t="inlineStr">
        <is>
          <t>2 × wöchentlich</t>
        </is>
      </c>
      <c r="E9" s="15" t="n">
        <v>46065</v>
      </c>
      <c r="F9" s="15" t="n">
        <v>46365</v>
      </c>
      <c r="G9" s="14" t="inlineStr">
        <is>
          <t>Objektteam Ost</t>
        </is>
      </c>
      <c r="H9" s="16" t="n">
        <v>2100</v>
      </c>
      <c r="I9" s="14" t="inlineStr">
        <is>
          <t>m²</t>
        </is>
      </c>
      <c r="J9" s="17" t="n">
        <v>2400</v>
      </c>
      <c r="K9" s="18" t="inlineStr">
        <is>
          <t>Pausiert</t>
        </is>
      </c>
      <c r="L9" s="21">
        <f>IF($A9="","",IF($F9="","",IFERROR($F9-Parameter!$B$3,"")))</f>
        <v/>
      </c>
      <c r="M9" s="12">
        <f>IF($A9="","",IFERROR(IF($J9="","",$J9*12),""))</f>
        <v/>
      </c>
      <c r="N9" s="22">
        <f>IF($A9="","",IFERROR(IF($K9="Entwurf","Prüfen",IF($K9="Beendet","Abgeschlossen",IF($K9="Pausiert","Manuell prüfen",IF($K9="Aktiv",IF($F9="","Ohne Enddatum",IF($F9&lt;Parameter!$B$3,"Enddatum überschritten",IF($F9&lt;=Parameter!$B$3+Parameter!$B$4,"Läuft bald aus","Im Plan"))),"Status prüfen")))),"Manuell prüfen"))</f>
        <v/>
      </c>
    </row>
    <row r="10" ht="22" customHeight="1">
      <c r="A10" s="14" t="inlineStr">
        <is>
          <t>VG-2026-007</t>
        </is>
      </c>
      <c r="B10" s="14" t="inlineStr">
        <is>
          <t>Fiktivobjekt Abendtal</t>
        </is>
      </c>
      <c r="C10" s="14" t="inlineStr">
        <is>
          <t>Lagerflächen</t>
        </is>
      </c>
      <c r="D10" s="14" t="inlineStr">
        <is>
          <t>wöchentlich</t>
        </is>
      </c>
      <c r="E10" s="15" t="n">
        <v>45775</v>
      </c>
      <c r="F10" s="15" t="n">
        <v>46245</v>
      </c>
      <c r="G10" s="14" t="inlineStr">
        <is>
          <t>Objektteam Nord</t>
        </is>
      </c>
      <c r="H10" s="16" t="n">
        <v>3600</v>
      </c>
      <c r="I10" s="14" t="inlineStr">
        <is>
          <t>m²</t>
        </is>
      </c>
      <c r="J10" s="17" t="n">
        <v>1500</v>
      </c>
      <c r="K10" s="18" t="inlineStr">
        <is>
          <t>Beendet</t>
        </is>
      </c>
      <c r="L10" s="19">
        <f>IF($A10="","",IF($F10="","",IFERROR($F10-Parameter!$B$3,"")))</f>
        <v/>
      </c>
      <c r="M10" s="11">
        <f>IF($A10="","",IFERROR(IF($J10="","",$J10*12),""))</f>
        <v/>
      </c>
      <c r="N10" s="20">
        <f>IF($A10="","",IFERROR(IF($K10="Entwurf","Prüfen",IF($K10="Beendet","Abgeschlossen",IF($K10="Pausiert","Manuell prüfen",IF($K10="Aktiv",IF($F10="","Ohne Enddatum",IF($F10&lt;Parameter!$B$3,"Enddatum überschritten",IF($F10&lt;=Parameter!$B$3+Parameter!$B$4,"Läuft bald aus","Im Plan"))),"Status prüfen")))),"Manuell prüfen"))</f>
        <v/>
      </c>
    </row>
    <row r="11" ht="22" customHeight="1">
      <c r="A11" s="14" t="inlineStr">
        <is>
          <t>VG-2026-008</t>
        </is>
      </c>
      <c r="B11" s="14" t="inlineStr">
        <is>
          <t>Fiktivobjekt Kieselgarten</t>
        </is>
      </c>
      <c r="C11" s="14" t="inlineStr">
        <is>
          <t>Umkleidebereiche</t>
        </is>
      </c>
      <c r="D11" s="14" t="inlineStr">
        <is>
          <t>5 × wöchentlich</t>
        </is>
      </c>
      <c r="E11" s="15" t="n">
        <v>45855</v>
      </c>
      <c r="F11" s="15" t="n">
        <v>46265</v>
      </c>
      <c r="G11" s="14" t="inlineStr">
        <is>
          <t>Objektteam Mitte</t>
        </is>
      </c>
      <c r="H11" s="16" t="n">
        <v>980</v>
      </c>
      <c r="I11" s="14" t="inlineStr">
        <is>
          <t>m²</t>
        </is>
      </c>
      <c r="J11" s="17" t="n">
        <v>3600</v>
      </c>
      <c r="K11" s="18" t="inlineStr">
        <is>
          <t>Aktiv</t>
        </is>
      </c>
      <c r="L11" s="21">
        <f>IF($A11="","",IF($F11="","",IFERROR($F11-Parameter!$B$3,"")))</f>
        <v/>
      </c>
      <c r="M11" s="12">
        <f>IF($A11="","",IFERROR(IF($J11="","",$J11*12),""))</f>
        <v/>
      </c>
      <c r="N11" s="22">
        <f>IF($A11="","",IFERROR(IF($K11="Entwurf","Prüfen",IF($K11="Beendet","Abgeschlossen",IF($K11="Pausiert","Manuell prüfen",IF($K11="Aktiv",IF($F11="","Ohne Enddatum",IF($F11&lt;Parameter!$B$3,"Enddatum überschritten",IF($F11&lt;=Parameter!$B$3+Parameter!$B$4,"Läuft bald aus","Im Plan"))),"Status prüfen")))),"Manuell prüfen"))</f>
        <v/>
      </c>
    </row>
    <row r="12" ht="22" customHeight="1">
      <c r="A12" s="14" t="inlineStr">
        <is>
          <t>VG-2026-009</t>
        </is>
      </c>
      <c r="B12" s="14" t="inlineStr">
        <is>
          <t>Fiktivobjekt Sonnenwinkel</t>
        </is>
      </c>
      <c r="C12" s="14" t="inlineStr">
        <is>
          <t>Schulungsräume</t>
        </is>
      </c>
      <c r="D12" s="14" t="inlineStr">
        <is>
          <t>3 × wöchentlich</t>
        </is>
      </c>
      <c r="E12" s="15" t="n">
        <v>46095</v>
      </c>
      <c r="F12" s="15" t="n">
        <v>46640</v>
      </c>
      <c r="G12" s="14" t="inlineStr">
        <is>
          <t>Objektteam Süd</t>
        </is>
      </c>
      <c r="H12" s="16" t="n">
        <v>1250</v>
      </c>
      <c r="I12" s="14" t="inlineStr">
        <is>
          <t>m²</t>
        </is>
      </c>
      <c r="J12" s="17" t="n">
        <v>6200</v>
      </c>
      <c r="K12" s="18" t="inlineStr">
        <is>
          <t>Aktiv</t>
        </is>
      </c>
      <c r="L12" s="19">
        <f>IF($A12="","",IF($F12="","",IFERROR($F12-Parameter!$B$3,"")))</f>
        <v/>
      </c>
      <c r="M12" s="11">
        <f>IF($A12="","",IFERROR(IF($J12="","",$J12*12),""))</f>
        <v/>
      </c>
      <c r="N12" s="20">
        <f>IF($A12="","",IFERROR(IF($K12="Entwurf","Prüfen",IF($K12="Beendet","Abgeschlossen",IF($K12="Pausiert","Manuell prüfen",IF($K12="Aktiv",IF($F12="","Ohne Enddatum",IF($F12&lt;Parameter!$B$3,"Enddatum überschritten",IF($F12&lt;=Parameter!$B$3+Parameter!$B$4,"Läuft bald aus","Im Plan"))),"Status prüfen")))),"Manuell prüfen"))</f>
        <v/>
      </c>
    </row>
    <row r="13" ht="22" customHeight="1">
      <c r="A13" s="14" t="inlineStr">
        <is>
          <t>VG-2026-010</t>
        </is>
      </c>
      <c r="B13" s="14" t="inlineStr">
        <is>
          <t>Fiktivobjekt Moosbrücke</t>
        </is>
      </c>
      <c r="C13" s="14" t="inlineStr">
        <is>
          <t>Aufzüge</t>
        </is>
      </c>
      <c r="D13" s="14" t="inlineStr">
        <is>
          <t>5 × wöchentlich</t>
        </is>
      </c>
      <c r="E13" s="15" t="n">
        <v>46155</v>
      </c>
      <c r="F13" s="15" t="n"/>
      <c r="G13" s="14" t="inlineStr">
        <is>
          <t>Objektteam West</t>
        </is>
      </c>
      <c r="H13" s="16" t="n">
        <v>12</v>
      </c>
      <c r="I13" s="14" t="inlineStr">
        <is>
          <t>Stück</t>
        </is>
      </c>
      <c r="J13" s="17" t="n">
        <v>2100</v>
      </c>
      <c r="K13" s="18" t="inlineStr">
        <is>
          <t>Aktiv</t>
        </is>
      </c>
      <c r="L13" s="21">
        <f>IF($A13="","",IF($F13="","",IFERROR($F13-Parameter!$B$3,"")))</f>
        <v/>
      </c>
      <c r="M13" s="12">
        <f>IF($A13="","",IFERROR(IF($J13="","",$J13*12),""))</f>
        <v/>
      </c>
      <c r="N13" s="22">
        <f>IF($A13="","",IFERROR(IF($K13="Entwurf","Prüfen",IF($K13="Beendet","Abgeschlossen",IF($K13="Pausiert","Manuell prüfen",IF($K13="Aktiv",IF($F13="","Ohne Enddatum",IF($F13&lt;Parameter!$B$3,"Enddatum überschritten",IF($F13&lt;=Parameter!$B$3+Parameter!$B$4,"Läuft bald aus","Im Plan"))),"Status prüfen")))),"Manuell prüfen"))</f>
        <v/>
      </c>
    </row>
    <row r="14" ht="22" customHeight="1">
      <c r="A14" s="14" t="n"/>
      <c r="B14" s="14" t="n"/>
      <c r="C14" s="14" t="n"/>
      <c r="D14" s="14" t="n"/>
      <c r="E14" s="15" t="n"/>
      <c r="F14" s="15" t="n"/>
      <c r="G14" s="14" t="n"/>
      <c r="H14" s="16" t="n"/>
      <c r="I14" s="14" t="n"/>
      <c r="J14" s="17" t="n"/>
      <c r="K14" s="18" t="n"/>
      <c r="L14" s="19">
        <f>IF($A14="","",IF($F14="","",IFERROR($F14-Parameter!$B$3,"")))</f>
        <v/>
      </c>
      <c r="M14" s="11">
        <f>IF($A14="","",IFERROR(IF($J14="","",$J14*12),""))</f>
        <v/>
      </c>
      <c r="N14" s="20">
        <f>IF($A14="","",IFERROR(IF($K14="Entwurf","Prüfen",IF($K14="Beendet","Abgeschlossen",IF($K14="Pausiert","Manuell prüfen",IF($K14="Aktiv",IF($F14="","Ohne Enddatum",IF($F14&lt;Parameter!$B$3,"Enddatum überschritten",IF($F14&lt;=Parameter!$B$3+Parameter!$B$4,"Läuft bald aus","Im Plan"))),"Status prüfen")))),"Manuell prüfen"))</f>
        <v/>
      </c>
    </row>
    <row r="15" ht="22" customHeight="1">
      <c r="A15" s="14" t="n"/>
      <c r="B15" s="14" t="n"/>
      <c r="C15" s="14" t="n"/>
      <c r="D15" s="14" t="n"/>
      <c r="E15" s="15" t="n"/>
      <c r="F15" s="15" t="n"/>
      <c r="G15" s="14" t="n"/>
      <c r="H15" s="16" t="n"/>
      <c r="I15" s="14" t="n"/>
      <c r="J15" s="17" t="n"/>
      <c r="K15" s="18" t="n"/>
      <c r="L15" s="21">
        <f>IF($A15="","",IF($F15="","",IFERROR($F15-Parameter!$B$3,"")))</f>
        <v/>
      </c>
      <c r="M15" s="12">
        <f>IF($A15="","",IFERROR(IF($J15="","",$J15*12),""))</f>
        <v/>
      </c>
      <c r="N15" s="22">
        <f>IF($A15="","",IFERROR(IF($K15="Entwurf","Prüfen",IF($K15="Beendet","Abgeschlossen",IF($K15="Pausiert","Manuell prüfen",IF($K15="Aktiv",IF($F15="","Ohne Enddatum",IF($F15&lt;Parameter!$B$3,"Enddatum überschritten",IF($F15&lt;=Parameter!$B$3+Parameter!$B$4,"Läuft bald aus","Im Plan"))),"Status prüfen")))),"Manuell prüfen"))</f>
        <v/>
      </c>
    </row>
    <row r="16" ht="22" customHeight="1">
      <c r="A16" s="14" t="n"/>
      <c r="B16" s="14" t="n"/>
      <c r="C16" s="14" t="n"/>
      <c r="D16" s="14" t="n"/>
      <c r="E16" s="15" t="n"/>
      <c r="F16" s="15" t="n"/>
      <c r="G16" s="14" t="n"/>
      <c r="H16" s="16" t="n"/>
      <c r="I16" s="14" t="n"/>
      <c r="J16" s="17" t="n"/>
      <c r="K16" s="18" t="n"/>
      <c r="L16" s="19">
        <f>IF($A16="","",IF($F16="","",IFERROR($F16-Parameter!$B$3,"")))</f>
        <v/>
      </c>
      <c r="M16" s="11">
        <f>IF($A16="","",IFERROR(IF($J16="","",$J16*12),""))</f>
        <v/>
      </c>
      <c r="N16" s="20">
        <f>IF($A16="","",IFERROR(IF($K16="Entwurf","Prüfen",IF($K16="Beendet","Abgeschlossen",IF($K16="Pausiert","Manuell prüfen",IF($K16="Aktiv",IF($F16="","Ohne Enddatum",IF($F16&lt;Parameter!$B$3,"Enddatum überschritten",IF($F16&lt;=Parameter!$B$3+Parameter!$B$4,"Läuft bald aus","Im Plan"))),"Status prüfen")))),"Manuell prüfen"))</f>
        <v/>
      </c>
    </row>
    <row r="17" ht="22" customHeight="1">
      <c r="A17" s="14" t="n"/>
      <c r="B17" s="14" t="n"/>
      <c r="C17" s="14" t="n"/>
      <c r="D17" s="14" t="n"/>
      <c r="E17" s="15" t="n"/>
      <c r="F17" s="15" t="n"/>
      <c r="G17" s="14" t="n"/>
      <c r="H17" s="16" t="n"/>
      <c r="I17" s="14" t="n"/>
      <c r="J17" s="17" t="n"/>
      <c r="K17" s="18" t="n"/>
      <c r="L17" s="21">
        <f>IF($A17="","",IF($F17="","",IFERROR($F17-Parameter!$B$3,"")))</f>
        <v/>
      </c>
      <c r="M17" s="12">
        <f>IF($A17="","",IFERROR(IF($J17="","",$J17*12),""))</f>
        <v/>
      </c>
      <c r="N17" s="22">
        <f>IF($A17="","",IFERROR(IF($K17="Entwurf","Prüfen",IF($K17="Beendet","Abgeschlossen",IF($K17="Pausiert","Manuell prüfen",IF($K17="Aktiv",IF($F17="","Ohne Enddatum",IF($F17&lt;Parameter!$B$3,"Enddatum überschritten",IF($F17&lt;=Parameter!$B$3+Parameter!$B$4,"Läuft bald aus","Im Plan"))),"Status prüfen")))),"Manuell prüfen"))</f>
        <v/>
      </c>
    </row>
    <row r="18" ht="22" customHeight="1">
      <c r="A18" s="14" t="n"/>
      <c r="B18" s="14" t="n"/>
      <c r="C18" s="14" t="n"/>
      <c r="D18" s="14" t="n"/>
      <c r="E18" s="15" t="n"/>
      <c r="F18" s="15" t="n"/>
      <c r="G18" s="14" t="n"/>
      <c r="H18" s="16" t="n"/>
      <c r="I18" s="14" t="n"/>
      <c r="J18" s="17" t="n"/>
      <c r="K18" s="18" t="n"/>
      <c r="L18" s="19">
        <f>IF($A18="","",IF($F18="","",IFERROR($F18-Parameter!$B$3,"")))</f>
        <v/>
      </c>
      <c r="M18" s="11">
        <f>IF($A18="","",IFERROR(IF($J18="","",$J18*12),""))</f>
        <v/>
      </c>
      <c r="N18" s="20">
        <f>IF($A18="","",IFERROR(IF($K18="Entwurf","Prüfen",IF($K18="Beendet","Abgeschlossen",IF($K18="Pausiert","Manuell prüfen",IF($K18="Aktiv",IF($F18="","Ohne Enddatum",IF($F18&lt;Parameter!$B$3,"Enddatum überschritten",IF($F18&lt;=Parameter!$B$3+Parameter!$B$4,"Läuft bald aus","Im Plan"))),"Status prüfen")))),"Manuell prüfen"))</f>
        <v/>
      </c>
    </row>
    <row r="19" ht="22" customHeight="1">
      <c r="A19" s="14" t="n"/>
      <c r="B19" s="14" t="n"/>
      <c r="C19" s="14" t="n"/>
      <c r="D19" s="14" t="n"/>
      <c r="E19" s="15" t="n"/>
      <c r="F19" s="15" t="n"/>
      <c r="G19" s="14" t="n"/>
      <c r="H19" s="16" t="n"/>
      <c r="I19" s="14" t="n"/>
      <c r="J19" s="17" t="n"/>
      <c r="K19" s="18" t="n"/>
      <c r="L19" s="21">
        <f>IF($A19="","",IF($F19="","",IFERROR($F19-Parameter!$B$3,"")))</f>
        <v/>
      </c>
      <c r="M19" s="12">
        <f>IF($A19="","",IFERROR(IF($J19="","",$J19*12),""))</f>
        <v/>
      </c>
      <c r="N19" s="22">
        <f>IF($A19="","",IFERROR(IF($K19="Entwurf","Prüfen",IF($K19="Beendet","Abgeschlossen",IF($K19="Pausiert","Manuell prüfen",IF($K19="Aktiv",IF($F19="","Ohne Enddatum",IF($F19&lt;Parameter!$B$3,"Enddatum überschritten",IF($F19&lt;=Parameter!$B$3+Parameter!$B$4,"Läuft bald aus","Im Plan"))),"Status prüfen")))),"Manuell prüfen"))</f>
        <v/>
      </c>
    </row>
    <row r="20" ht="22" customHeight="1">
      <c r="A20" s="14" t="n"/>
      <c r="B20" s="14" t="n"/>
      <c r="C20" s="14" t="n"/>
      <c r="D20" s="14" t="n"/>
      <c r="E20" s="15" t="n"/>
      <c r="F20" s="15" t="n"/>
      <c r="G20" s="14" t="n"/>
      <c r="H20" s="16" t="n"/>
      <c r="I20" s="14" t="n"/>
      <c r="J20" s="17" t="n"/>
      <c r="K20" s="18" t="n"/>
      <c r="L20" s="19">
        <f>IF($A20="","",IF($F20="","",IFERROR($F20-Parameter!$B$3,"")))</f>
        <v/>
      </c>
      <c r="M20" s="11">
        <f>IF($A20="","",IFERROR(IF($J20="","",$J20*12),""))</f>
        <v/>
      </c>
      <c r="N20" s="20">
        <f>IF($A20="","",IFERROR(IF($K20="Entwurf","Prüfen",IF($K20="Beendet","Abgeschlossen",IF($K20="Pausiert","Manuell prüfen",IF($K20="Aktiv",IF($F20="","Ohne Enddatum",IF($F20&lt;Parameter!$B$3,"Enddatum überschritten",IF($F20&lt;=Parameter!$B$3+Parameter!$B$4,"Läuft bald aus","Im Plan"))),"Status prüfen")))),"Manuell prüfen"))</f>
        <v/>
      </c>
    </row>
    <row r="21" ht="22" customHeight="1">
      <c r="A21" s="14" t="n"/>
      <c r="B21" s="14" t="n"/>
      <c r="C21" s="14" t="n"/>
      <c r="D21" s="14" t="n"/>
      <c r="E21" s="15" t="n"/>
      <c r="F21" s="15" t="n"/>
      <c r="G21" s="14" t="n"/>
      <c r="H21" s="16" t="n"/>
      <c r="I21" s="14" t="n"/>
      <c r="J21" s="17" t="n"/>
      <c r="K21" s="18" t="n"/>
      <c r="L21" s="21">
        <f>IF($A21="","",IF($F21="","",IFERROR($F21-Parameter!$B$3,"")))</f>
        <v/>
      </c>
      <c r="M21" s="12">
        <f>IF($A21="","",IFERROR(IF($J21="","",$J21*12),""))</f>
        <v/>
      </c>
      <c r="N21" s="22">
        <f>IF($A21="","",IFERROR(IF($K21="Entwurf","Prüfen",IF($K21="Beendet","Abgeschlossen",IF($K21="Pausiert","Manuell prüfen",IF($K21="Aktiv",IF($F21="","Ohne Enddatum",IF($F21&lt;Parameter!$B$3,"Enddatum überschritten",IF($F21&lt;=Parameter!$B$3+Parameter!$B$4,"Läuft bald aus","Im Plan"))),"Status prüfen")))),"Manuell prüfen"))</f>
        <v/>
      </c>
    </row>
    <row r="22" ht="22" customHeight="1">
      <c r="A22" s="14" t="n"/>
      <c r="B22" s="14" t="n"/>
      <c r="C22" s="14" t="n"/>
      <c r="D22" s="14" t="n"/>
      <c r="E22" s="15" t="n"/>
      <c r="F22" s="15" t="n"/>
      <c r="G22" s="14" t="n"/>
      <c r="H22" s="16" t="n"/>
      <c r="I22" s="14" t="n"/>
      <c r="J22" s="17" t="n"/>
      <c r="K22" s="18" t="n"/>
      <c r="L22" s="19">
        <f>IF($A22="","",IF($F22="","",IFERROR($F22-Parameter!$B$3,"")))</f>
        <v/>
      </c>
      <c r="M22" s="11">
        <f>IF($A22="","",IFERROR(IF($J22="","",$J22*12),""))</f>
        <v/>
      </c>
      <c r="N22" s="20">
        <f>IF($A22="","",IFERROR(IF($K22="Entwurf","Prüfen",IF($K22="Beendet","Abgeschlossen",IF($K22="Pausiert","Manuell prüfen",IF($K22="Aktiv",IF($F22="","Ohne Enddatum",IF($F22&lt;Parameter!$B$3,"Enddatum überschritten",IF($F22&lt;=Parameter!$B$3+Parameter!$B$4,"Läuft bald aus","Im Plan"))),"Status prüfen")))),"Manuell prüfen"))</f>
        <v/>
      </c>
    </row>
    <row r="23" ht="22" customHeight="1">
      <c r="A23" s="14" t="n"/>
      <c r="B23" s="14" t="n"/>
      <c r="C23" s="14" t="n"/>
      <c r="D23" s="14" t="n"/>
      <c r="E23" s="15" t="n"/>
      <c r="F23" s="15" t="n"/>
      <c r="G23" s="14" t="n"/>
      <c r="H23" s="16" t="n"/>
      <c r="I23" s="14" t="n"/>
      <c r="J23" s="17" t="n"/>
      <c r="K23" s="18" t="n"/>
      <c r="L23" s="21">
        <f>IF($A23="","",IF($F23="","",IFERROR($F23-Parameter!$B$3,"")))</f>
        <v/>
      </c>
      <c r="M23" s="12">
        <f>IF($A23="","",IFERROR(IF($J23="","",$J23*12),""))</f>
        <v/>
      </c>
      <c r="N23" s="22">
        <f>IF($A23="","",IFERROR(IF($K23="Entwurf","Prüfen",IF($K23="Beendet","Abgeschlossen",IF($K23="Pausiert","Manuell prüfen",IF($K23="Aktiv",IF($F23="","Ohne Enddatum",IF($F23&lt;Parameter!$B$3,"Enddatum überschritten",IF($F23&lt;=Parameter!$B$3+Parameter!$B$4,"Läuft bald aus","Im Plan"))),"Status prüfen")))),"Manuell prüfen"))</f>
        <v/>
      </c>
    </row>
    <row r="24" ht="22" customHeight="1">
      <c r="A24" s="14" t="n"/>
      <c r="B24" s="14" t="n"/>
      <c r="C24" s="14" t="n"/>
      <c r="D24" s="14" t="n"/>
      <c r="E24" s="15" t="n"/>
      <c r="F24" s="15" t="n"/>
      <c r="G24" s="14" t="n"/>
      <c r="H24" s="16" t="n"/>
      <c r="I24" s="14" t="n"/>
      <c r="J24" s="17" t="n"/>
      <c r="K24" s="18" t="n"/>
      <c r="L24" s="19">
        <f>IF($A24="","",IF($F24="","",IFERROR($F24-Parameter!$B$3,"")))</f>
        <v/>
      </c>
      <c r="M24" s="11">
        <f>IF($A24="","",IFERROR(IF($J24="","",$J24*12),""))</f>
        <v/>
      </c>
      <c r="N24" s="20">
        <f>IF($A24="","",IFERROR(IF($K24="Entwurf","Prüfen",IF($K24="Beendet","Abgeschlossen",IF($K24="Pausiert","Manuell prüfen",IF($K24="Aktiv",IF($F24="","Ohne Enddatum",IF($F24&lt;Parameter!$B$3,"Enddatum überschritten",IF($F24&lt;=Parameter!$B$3+Parameter!$B$4,"Läuft bald aus","Im Plan"))),"Status prüfen")))),"Manuell prüfen"))</f>
        <v/>
      </c>
    </row>
    <row r="25" ht="22" customHeight="1">
      <c r="A25" s="14" t="n"/>
      <c r="B25" s="14" t="n"/>
      <c r="C25" s="14" t="n"/>
      <c r="D25" s="14" t="n"/>
      <c r="E25" s="15" t="n"/>
      <c r="F25" s="15" t="n"/>
      <c r="G25" s="14" t="n"/>
      <c r="H25" s="16" t="n"/>
      <c r="I25" s="14" t="n"/>
      <c r="J25" s="17" t="n"/>
      <c r="K25" s="18" t="n"/>
      <c r="L25" s="21">
        <f>IF($A25="","",IF($F25="","",IFERROR($F25-Parameter!$B$3,"")))</f>
        <v/>
      </c>
      <c r="M25" s="12">
        <f>IF($A25="","",IFERROR(IF($J25="","",$J25*12),""))</f>
        <v/>
      </c>
      <c r="N25" s="22">
        <f>IF($A25="","",IFERROR(IF($K25="Entwurf","Prüfen",IF($K25="Beendet","Abgeschlossen",IF($K25="Pausiert","Manuell prüfen",IF($K25="Aktiv",IF($F25="","Ohne Enddatum",IF($F25&lt;Parameter!$B$3,"Enddatum überschritten",IF($F25&lt;=Parameter!$B$3+Parameter!$B$4,"Läuft bald aus","Im Plan"))),"Status prüfen")))),"Manuell prüfen"))</f>
        <v/>
      </c>
    </row>
    <row r="26" ht="22" customHeight="1">
      <c r="A26" s="14" t="n"/>
      <c r="B26" s="14" t="n"/>
      <c r="C26" s="14" t="n"/>
      <c r="D26" s="14" t="n"/>
      <c r="E26" s="15" t="n"/>
      <c r="F26" s="15" t="n"/>
      <c r="G26" s="14" t="n"/>
      <c r="H26" s="16" t="n"/>
      <c r="I26" s="14" t="n"/>
      <c r="J26" s="17" t="n"/>
      <c r="K26" s="18" t="n"/>
      <c r="L26" s="19">
        <f>IF($A26="","",IF($F26="","",IFERROR($F26-Parameter!$B$3,"")))</f>
        <v/>
      </c>
      <c r="M26" s="11">
        <f>IF($A26="","",IFERROR(IF($J26="","",$J26*12),""))</f>
        <v/>
      </c>
      <c r="N26" s="20">
        <f>IF($A26="","",IFERROR(IF($K26="Entwurf","Prüfen",IF($K26="Beendet","Abgeschlossen",IF($K26="Pausiert","Manuell prüfen",IF($K26="Aktiv",IF($F26="","Ohne Enddatum",IF($F26&lt;Parameter!$B$3,"Enddatum überschritten",IF($F26&lt;=Parameter!$B$3+Parameter!$B$4,"Läuft bald aus","Im Plan"))),"Status prüfen")))),"Manuell prüfen"))</f>
        <v/>
      </c>
    </row>
    <row r="27" ht="22" customHeight="1">
      <c r="A27" s="14" t="n"/>
      <c r="B27" s="14" t="n"/>
      <c r="C27" s="14" t="n"/>
      <c r="D27" s="14" t="n"/>
      <c r="E27" s="15" t="n"/>
      <c r="F27" s="15" t="n"/>
      <c r="G27" s="14" t="n"/>
      <c r="H27" s="16" t="n"/>
      <c r="I27" s="14" t="n"/>
      <c r="J27" s="17" t="n"/>
      <c r="K27" s="18" t="n"/>
      <c r="L27" s="21">
        <f>IF($A27="","",IF($F27="","",IFERROR($F27-Parameter!$B$3,"")))</f>
        <v/>
      </c>
      <c r="M27" s="12">
        <f>IF($A27="","",IFERROR(IF($J27="","",$J27*12),""))</f>
        <v/>
      </c>
      <c r="N27" s="22">
        <f>IF($A27="","",IFERROR(IF($K27="Entwurf","Prüfen",IF($K27="Beendet","Abgeschlossen",IF($K27="Pausiert","Manuell prüfen",IF($K27="Aktiv",IF($F27="","Ohne Enddatum",IF($F27&lt;Parameter!$B$3,"Enddatum überschritten",IF($F27&lt;=Parameter!$B$3+Parameter!$B$4,"Läuft bald aus","Im Plan"))),"Status prüfen")))),"Manuell prüfen"))</f>
        <v/>
      </c>
    </row>
    <row r="28" ht="22" customHeight="1">
      <c r="A28" s="14" t="n"/>
      <c r="B28" s="14" t="n"/>
      <c r="C28" s="14" t="n"/>
      <c r="D28" s="14" t="n"/>
      <c r="E28" s="15" t="n"/>
      <c r="F28" s="15" t="n"/>
      <c r="G28" s="14" t="n"/>
      <c r="H28" s="16" t="n"/>
      <c r="I28" s="14" t="n"/>
      <c r="J28" s="17" t="n"/>
      <c r="K28" s="18" t="n"/>
      <c r="L28" s="19">
        <f>IF($A28="","",IF($F28="","",IFERROR($F28-Parameter!$B$3,"")))</f>
        <v/>
      </c>
      <c r="M28" s="11">
        <f>IF($A28="","",IFERROR(IF($J28="","",$J28*12),""))</f>
        <v/>
      </c>
      <c r="N28" s="20">
        <f>IF($A28="","",IFERROR(IF($K28="Entwurf","Prüfen",IF($K28="Beendet","Abgeschlossen",IF($K28="Pausiert","Manuell prüfen",IF($K28="Aktiv",IF($F28="","Ohne Enddatum",IF($F28&lt;Parameter!$B$3,"Enddatum überschritten",IF($F28&lt;=Parameter!$B$3+Parameter!$B$4,"Läuft bald aus","Im Plan"))),"Status prüfen")))),"Manuell prüfen"))</f>
        <v/>
      </c>
    </row>
    <row r="29" ht="22" customHeight="1">
      <c r="A29" s="14" t="n"/>
      <c r="B29" s="14" t="n"/>
      <c r="C29" s="14" t="n"/>
      <c r="D29" s="14" t="n"/>
      <c r="E29" s="15" t="n"/>
      <c r="F29" s="15" t="n"/>
      <c r="G29" s="14" t="n"/>
      <c r="H29" s="16" t="n"/>
      <c r="I29" s="14" t="n"/>
      <c r="J29" s="17" t="n"/>
      <c r="K29" s="18" t="n"/>
      <c r="L29" s="21">
        <f>IF($A29="","",IF($F29="","",IFERROR($F29-Parameter!$B$3,"")))</f>
        <v/>
      </c>
      <c r="M29" s="12">
        <f>IF($A29="","",IFERROR(IF($J29="","",$J29*12),""))</f>
        <v/>
      </c>
      <c r="N29" s="22">
        <f>IF($A29="","",IFERROR(IF($K29="Entwurf","Prüfen",IF($K29="Beendet","Abgeschlossen",IF($K29="Pausiert","Manuell prüfen",IF($K29="Aktiv",IF($F29="","Ohne Enddatum",IF($F29&lt;Parameter!$B$3,"Enddatum überschritten",IF($F29&lt;=Parameter!$B$3+Parameter!$B$4,"Läuft bald aus","Im Plan"))),"Status prüfen")))),"Manuell prüfen"))</f>
        <v/>
      </c>
    </row>
    <row r="30" ht="22" customHeight="1">
      <c r="A30" s="14" t="n"/>
      <c r="B30" s="14" t="n"/>
      <c r="C30" s="14" t="n"/>
      <c r="D30" s="14" t="n"/>
      <c r="E30" s="15" t="n"/>
      <c r="F30" s="15" t="n"/>
      <c r="G30" s="14" t="n"/>
      <c r="H30" s="16" t="n"/>
      <c r="I30" s="14" t="n"/>
      <c r="J30" s="17" t="n"/>
      <c r="K30" s="18" t="n"/>
      <c r="L30" s="19">
        <f>IF($A30="","",IF($F30="","",IFERROR($F30-Parameter!$B$3,"")))</f>
        <v/>
      </c>
      <c r="M30" s="11">
        <f>IF($A30="","",IFERROR(IF($J30="","",$J30*12),""))</f>
        <v/>
      </c>
      <c r="N30" s="20">
        <f>IF($A30="","",IFERROR(IF($K30="Entwurf","Prüfen",IF($K30="Beendet","Abgeschlossen",IF($K30="Pausiert","Manuell prüfen",IF($K30="Aktiv",IF($F30="","Ohne Enddatum",IF($F30&lt;Parameter!$B$3,"Enddatum überschritten",IF($F30&lt;=Parameter!$B$3+Parameter!$B$4,"Läuft bald aus","Im Plan"))),"Status prüfen")))),"Manuell prüfen"))</f>
        <v/>
      </c>
    </row>
    <row r="31" ht="22" customHeight="1">
      <c r="A31" s="14" t="n"/>
      <c r="B31" s="14" t="n"/>
      <c r="C31" s="14" t="n"/>
      <c r="D31" s="14" t="n"/>
      <c r="E31" s="15" t="n"/>
      <c r="F31" s="15" t="n"/>
      <c r="G31" s="14" t="n"/>
      <c r="H31" s="16" t="n"/>
      <c r="I31" s="14" t="n"/>
      <c r="J31" s="17" t="n"/>
      <c r="K31" s="18" t="n"/>
      <c r="L31" s="21">
        <f>IF($A31="","",IF($F31="","",IFERROR($F31-Parameter!$B$3,"")))</f>
        <v/>
      </c>
      <c r="M31" s="12">
        <f>IF($A31="","",IFERROR(IF($J31="","",$J31*12),""))</f>
        <v/>
      </c>
      <c r="N31" s="22">
        <f>IF($A31="","",IFERROR(IF($K31="Entwurf","Prüfen",IF($K31="Beendet","Abgeschlossen",IF($K31="Pausiert","Manuell prüfen",IF($K31="Aktiv",IF($F31="","Ohne Enddatum",IF($F31&lt;Parameter!$B$3,"Enddatum überschritten",IF($F31&lt;=Parameter!$B$3+Parameter!$B$4,"Läuft bald aus","Im Plan"))),"Status prüfen")))),"Manuell prüfen"))</f>
        <v/>
      </c>
    </row>
    <row r="32" ht="22" customHeight="1">
      <c r="A32" s="14" t="n"/>
      <c r="B32" s="14" t="n"/>
      <c r="C32" s="14" t="n"/>
      <c r="D32" s="14" t="n"/>
      <c r="E32" s="15" t="n"/>
      <c r="F32" s="15" t="n"/>
      <c r="G32" s="14" t="n"/>
      <c r="H32" s="16" t="n"/>
      <c r="I32" s="14" t="n"/>
      <c r="J32" s="17" t="n"/>
      <c r="K32" s="18" t="n"/>
      <c r="L32" s="19">
        <f>IF($A32="","",IF($F32="","",IFERROR($F32-Parameter!$B$3,"")))</f>
        <v/>
      </c>
      <c r="M32" s="11">
        <f>IF($A32="","",IFERROR(IF($J32="","",$J32*12),""))</f>
        <v/>
      </c>
      <c r="N32" s="20">
        <f>IF($A32="","",IFERROR(IF($K32="Entwurf","Prüfen",IF($K32="Beendet","Abgeschlossen",IF($K32="Pausiert","Manuell prüfen",IF($K32="Aktiv",IF($F32="","Ohne Enddatum",IF($F32&lt;Parameter!$B$3,"Enddatum überschritten",IF($F32&lt;=Parameter!$B$3+Parameter!$B$4,"Läuft bald aus","Im Plan"))),"Status prüfen")))),"Manuell prüfen"))</f>
        <v/>
      </c>
    </row>
    <row r="33" ht="22" customHeight="1">
      <c r="A33" s="14" t="n"/>
      <c r="B33" s="14" t="n"/>
      <c r="C33" s="14" t="n"/>
      <c r="D33" s="14" t="n"/>
      <c r="E33" s="15" t="n"/>
      <c r="F33" s="15" t="n"/>
      <c r="G33" s="14" t="n"/>
      <c r="H33" s="16" t="n"/>
      <c r="I33" s="14" t="n"/>
      <c r="J33" s="17" t="n"/>
      <c r="K33" s="18" t="n"/>
      <c r="L33" s="21">
        <f>IF($A33="","",IF($F33="","",IFERROR($F33-Parameter!$B$3,"")))</f>
        <v/>
      </c>
      <c r="M33" s="12">
        <f>IF($A33="","",IFERROR(IF($J33="","",$J33*12),""))</f>
        <v/>
      </c>
      <c r="N33" s="22">
        <f>IF($A33="","",IFERROR(IF($K33="Entwurf","Prüfen",IF($K33="Beendet","Abgeschlossen",IF($K33="Pausiert","Manuell prüfen",IF($K33="Aktiv",IF($F33="","Ohne Enddatum",IF($F33&lt;Parameter!$B$3,"Enddatum überschritten",IF($F33&lt;=Parameter!$B$3+Parameter!$B$4,"Läuft bald aus","Im Plan"))),"Status prüfen")))),"Manuell prüfen"))</f>
        <v/>
      </c>
    </row>
    <row r="34" ht="22" customHeight="1">
      <c r="A34" s="14" t="n"/>
      <c r="B34" s="14" t="n"/>
      <c r="C34" s="14" t="n"/>
      <c r="D34" s="14" t="n"/>
      <c r="E34" s="15" t="n"/>
      <c r="F34" s="15" t="n"/>
      <c r="G34" s="14" t="n"/>
      <c r="H34" s="16" t="n"/>
      <c r="I34" s="14" t="n"/>
      <c r="J34" s="17" t="n"/>
      <c r="K34" s="18" t="n"/>
      <c r="L34" s="19">
        <f>IF($A34="","",IF($F34="","",IFERROR($F34-Parameter!$B$3,"")))</f>
        <v/>
      </c>
      <c r="M34" s="11">
        <f>IF($A34="","",IFERROR(IF($J34="","",$J34*12),""))</f>
        <v/>
      </c>
      <c r="N34" s="20">
        <f>IF($A34="","",IFERROR(IF($K34="Entwurf","Prüfen",IF($K34="Beendet","Abgeschlossen",IF($K34="Pausiert","Manuell prüfen",IF($K34="Aktiv",IF($F34="","Ohne Enddatum",IF($F34&lt;Parameter!$B$3,"Enddatum überschritten",IF($F34&lt;=Parameter!$B$3+Parameter!$B$4,"Läuft bald aus","Im Plan"))),"Status prüfen")))),"Manuell prüfen"))</f>
        <v/>
      </c>
    </row>
    <row r="35" ht="22" customHeight="1">
      <c r="A35" s="14" t="n"/>
      <c r="B35" s="14" t="n"/>
      <c r="C35" s="14" t="n"/>
      <c r="D35" s="14" t="n"/>
      <c r="E35" s="15" t="n"/>
      <c r="F35" s="15" t="n"/>
      <c r="G35" s="14" t="n"/>
      <c r="H35" s="16" t="n"/>
      <c r="I35" s="14" t="n"/>
      <c r="J35" s="17" t="n"/>
      <c r="K35" s="18" t="n"/>
      <c r="L35" s="21">
        <f>IF($A35="","",IF($F35="","",IFERROR($F35-Parameter!$B$3,"")))</f>
        <v/>
      </c>
      <c r="M35" s="12">
        <f>IF($A35="","",IFERROR(IF($J35="","",$J35*12),""))</f>
        <v/>
      </c>
      <c r="N35" s="22">
        <f>IF($A35="","",IFERROR(IF($K35="Entwurf","Prüfen",IF($K35="Beendet","Abgeschlossen",IF($K35="Pausiert","Manuell prüfen",IF($K35="Aktiv",IF($F35="","Ohne Enddatum",IF($F35&lt;Parameter!$B$3,"Enddatum überschritten",IF($F35&lt;=Parameter!$B$3+Parameter!$B$4,"Läuft bald aus","Im Plan"))),"Status prüfen")))),"Manuell prüfen"))</f>
        <v/>
      </c>
    </row>
    <row r="36" ht="22" customHeight="1">
      <c r="A36" s="14" t="n"/>
      <c r="B36" s="14" t="n"/>
      <c r="C36" s="14" t="n"/>
      <c r="D36" s="14" t="n"/>
      <c r="E36" s="15" t="n"/>
      <c r="F36" s="15" t="n"/>
      <c r="G36" s="14" t="n"/>
      <c r="H36" s="16" t="n"/>
      <c r="I36" s="14" t="n"/>
      <c r="J36" s="17" t="n"/>
      <c r="K36" s="18" t="n"/>
      <c r="L36" s="19">
        <f>IF($A36="","",IF($F36="","",IFERROR($F36-Parameter!$B$3,"")))</f>
        <v/>
      </c>
      <c r="M36" s="11">
        <f>IF($A36="","",IFERROR(IF($J36="","",$J36*12),""))</f>
        <v/>
      </c>
      <c r="N36" s="20">
        <f>IF($A36="","",IFERROR(IF($K36="Entwurf","Prüfen",IF($K36="Beendet","Abgeschlossen",IF($K36="Pausiert","Manuell prüfen",IF($K36="Aktiv",IF($F36="","Ohne Enddatum",IF($F36&lt;Parameter!$B$3,"Enddatum überschritten",IF($F36&lt;=Parameter!$B$3+Parameter!$B$4,"Läuft bald aus","Im Plan"))),"Status prüfen")))),"Manuell prüfen"))</f>
        <v/>
      </c>
    </row>
    <row r="37" ht="22" customHeight="1">
      <c r="A37" s="14" t="n"/>
      <c r="B37" s="14" t="n"/>
      <c r="C37" s="14" t="n"/>
      <c r="D37" s="14" t="n"/>
      <c r="E37" s="15" t="n"/>
      <c r="F37" s="15" t="n"/>
      <c r="G37" s="14" t="n"/>
      <c r="H37" s="16" t="n"/>
      <c r="I37" s="14" t="n"/>
      <c r="J37" s="17" t="n"/>
      <c r="K37" s="18" t="n"/>
      <c r="L37" s="21">
        <f>IF($A37="","",IF($F37="","",IFERROR($F37-Parameter!$B$3,"")))</f>
        <v/>
      </c>
      <c r="M37" s="12">
        <f>IF($A37="","",IFERROR(IF($J37="","",$J37*12),""))</f>
        <v/>
      </c>
      <c r="N37" s="22">
        <f>IF($A37="","",IFERROR(IF($K37="Entwurf","Prüfen",IF($K37="Beendet","Abgeschlossen",IF($K37="Pausiert","Manuell prüfen",IF($K37="Aktiv",IF($F37="","Ohne Enddatum",IF($F37&lt;Parameter!$B$3,"Enddatum überschritten",IF($F37&lt;=Parameter!$B$3+Parameter!$B$4,"Läuft bald aus","Im Plan"))),"Status prüfen")))),"Manuell prüfen"))</f>
        <v/>
      </c>
    </row>
    <row r="38" ht="22" customHeight="1">
      <c r="A38" s="14" t="n"/>
      <c r="B38" s="14" t="n"/>
      <c r="C38" s="14" t="n"/>
      <c r="D38" s="14" t="n"/>
      <c r="E38" s="15" t="n"/>
      <c r="F38" s="15" t="n"/>
      <c r="G38" s="14" t="n"/>
      <c r="H38" s="16" t="n"/>
      <c r="I38" s="14" t="n"/>
      <c r="J38" s="17" t="n"/>
      <c r="K38" s="18" t="n"/>
      <c r="L38" s="19">
        <f>IF($A38="","",IF($F38="","",IFERROR($F38-Parameter!$B$3,"")))</f>
        <v/>
      </c>
      <c r="M38" s="11">
        <f>IF($A38="","",IFERROR(IF($J38="","",$J38*12),""))</f>
        <v/>
      </c>
      <c r="N38" s="20">
        <f>IF($A38="","",IFERROR(IF($K38="Entwurf","Prüfen",IF($K38="Beendet","Abgeschlossen",IF($K38="Pausiert","Manuell prüfen",IF($K38="Aktiv",IF($F38="","Ohne Enddatum",IF($F38&lt;Parameter!$B$3,"Enddatum überschritten",IF($F38&lt;=Parameter!$B$3+Parameter!$B$4,"Läuft bald aus","Im Plan"))),"Status prüfen")))),"Manuell prüfen"))</f>
        <v/>
      </c>
    </row>
    <row r="39" ht="22" customHeight="1">
      <c r="A39" s="14" t="n"/>
      <c r="B39" s="14" t="n"/>
      <c r="C39" s="14" t="n"/>
      <c r="D39" s="14" t="n"/>
      <c r="E39" s="15" t="n"/>
      <c r="F39" s="15" t="n"/>
      <c r="G39" s="14" t="n"/>
      <c r="H39" s="16" t="n"/>
      <c r="I39" s="14" t="n"/>
      <c r="J39" s="17" t="n"/>
      <c r="K39" s="18" t="n"/>
      <c r="L39" s="21">
        <f>IF($A39="","",IF($F39="","",IFERROR($F39-Parameter!$B$3,"")))</f>
        <v/>
      </c>
      <c r="M39" s="12">
        <f>IF($A39="","",IFERROR(IF($J39="","",$J39*12),""))</f>
        <v/>
      </c>
      <c r="N39" s="22">
        <f>IF($A39="","",IFERROR(IF($K39="Entwurf","Prüfen",IF($K39="Beendet","Abgeschlossen",IF($K39="Pausiert","Manuell prüfen",IF($K39="Aktiv",IF($F39="","Ohne Enddatum",IF($F39&lt;Parameter!$B$3,"Enddatum überschritten",IF($F39&lt;=Parameter!$B$3+Parameter!$B$4,"Läuft bald aus","Im Plan"))),"Status prüfen")))),"Manuell prüfen"))</f>
        <v/>
      </c>
    </row>
    <row r="40" ht="22" customHeight="1">
      <c r="A40" s="14" t="n"/>
      <c r="B40" s="14" t="n"/>
      <c r="C40" s="14" t="n"/>
      <c r="D40" s="14" t="n"/>
      <c r="E40" s="15" t="n"/>
      <c r="F40" s="15" t="n"/>
      <c r="G40" s="14" t="n"/>
      <c r="H40" s="16" t="n"/>
      <c r="I40" s="14" t="n"/>
      <c r="J40" s="17" t="n"/>
      <c r="K40" s="18" t="n"/>
      <c r="L40" s="19">
        <f>IF($A40="","",IF($F40="","",IFERROR($F40-Parameter!$B$3,"")))</f>
        <v/>
      </c>
      <c r="M40" s="11">
        <f>IF($A40="","",IFERROR(IF($J40="","",$J40*12),""))</f>
        <v/>
      </c>
      <c r="N40" s="20">
        <f>IF($A40="","",IFERROR(IF($K40="Entwurf","Prüfen",IF($K40="Beendet","Abgeschlossen",IF($K40="Pausiert","Manuell prüfen",IF($K40="Aktiv",IF($F40="","Ohne Enddatum",IF($F40&lt;Parameter!$B$3,"Enddatum überschritten",IF($F40&lt;=Parameter!$B$3+Parameter!$B$4,"Läuft bald aus","Im Plan"))),"Status prüfen")))),"Manuell prüfen"))</f>
        <v/>
      </c>
    </row>
    <row r="41" ht="22" customHeight="1">
      <c r="A41" s="14" t="n"/>
      <c r="B41" s="14" t="n"/>
      <c r="C41" s="14" t="n"/>
      <c r="D41" s="14" t="n"/>
      <c r="E41" s="15" t="n"/>
      <c r="F41" s="15" t="n"/>
      <c r="G41" s="14" t="n"/>
      <c r="H41" s="16" t="n"/>
      <c r="I41" s="14" t="n"/>
      <c r="J41" s="17" t="n"/>
      <c r="K41" s="18" t="n"/>
      <c r="L41" s="21">
        <f>IF($A41="","",IF($F41="","",IFERROR($F41-Parameter!$B$3,"")))</f>
        <v/>
      </c>
      <c r="M41" s="12">
        <f>IF($A41="","",IFERROR(IF($J41="","",$J41*12),""))</f>
        <v/>
      </c>
      <c r="N41" s="22">
        <f>IF($A41="","",IFERROR(IF($K41="Entwurf","Prüfen",IF($K41="Beendet","Abgeschlossen",IF($K41="Pausiert","Manuell prüfen",IF($K41="Aktiv",IF($F41="","Ohne Enddatum",IF($F41&lt;Parameter!$B$3,"Enddatum überschritten",IF($F41&lt;=Parameter!$B$3+Parameter!$B$4,"Läuft bald aus","Im Plan"))),"Status prüfen")))),"Manuell prüfen"))</f>
        <v/>
      </c>
    </row>
    <row r="42" ht="22" customHeight="1">
      <c r="A42" s="14" t="n"/>
      <c r="B42" s="14" t="n"/>
      <c r="C42" s="14" t="n"/>
      <c r="D42" s="14" t="n"/>
      <c r="E42" s="15" t="n"/>
      <c r="F42" s="15" t="n"/>
      <c r="G42" s="14" t="n"/>
      <c r="H42" s="16" t="n"/>
      <c r="I42" s="14" t="n"/>
      <c r="J42" s="17" t="n"/>
      <c r="K42" s="18" t="n"/>
      <c r="L42" s="19">
        <f>IF($A42="","",IF($F42="","",IFERROR($F42-Parameter!$B$3,"")))</f>
        <v/>
      </c>
      <c r="M42" s="11">
        <f>IF($A42="","",IFERROR(IF($J42="","",$J42*12),""))</f>
        <v/>
      </c>
      <c r="N42" s="20">
        <f>IF($A42="","",IFERROR(IF($K42="Entwurf","Prüfen",IF($K42="Beendet","Abgeschlossen",IF($K42="Pausiert","Manuell prüfen",IF($K42="Aktiv",IF($F42="","Ohne Enddatum",IF($F42&lt;Parameter!$B$3,"Enddatum überschritten",IF($F42&lt;=Parameter!$B$3+Parameter!$B$4,"Läuft bald aus","Im Plan"))),"Status prüfen")))),"Manuell prüfen"))</f>
        <v/>
      </c>
    </row>
    <row r="43" ht="22" customHeight="1">
      <c r="A43" s="14" t="n"/>
      <c r="B43" s="14" t="n"/>
      <c r="C43" s="14" t="n"/>
      <c r="D43" s="14" t="n"/>
      <c r="E43" s="15" t="n"/>
      <c r="F43" s="15" t="n"/>
      <c r="G43" s="14" t="n"/>
      <c r="H43" s="16" t="n"/>
      <c r="I43" s="14" t="n"/>
      <c r="J43" s="17" t="n"/>
      <c r="K43" s="18" t="n"/>
      <c r="L43" s="21">
        <f>IF($A43="","",IF($F43="","",IFERROR($F43-Parameter!$B$3,"")))</f>
        <v/>
      </c>
      <c r="M43" s="12">
        <f>IF($A43="","",IFERROR(IF($J43="","",$J43*12),""))</f>
        <v/>
      </c>
      <c r="N43" s="22">
        <f>IF($A43="","",IFERROR(IF($K43="Entwurf","Prüfen",IF($K43="Beendet","Abgeschlossen",IF($K43="Pausiert","Manuell prüfen",IF($K43="Aktiv",IF($F43="","Ohne Enddatum",IF($F43&lt;Parameter!$B$3,"Enddatum überschritten",IF($F43&lt;=Parameter!$B$3+Parameter!$B$4,"Läuft bald aus","Im Plan"))),"Status prüfen")))),"Manuell prüfen"))</f>
        <v/>
      </c>
    </row>
    <row r="44" ht="22" customHeight="1">
      <c r="A44" s="14" t="n"/>
      <c r="B44" s="14" t="n"/>
      <c r="C44" s="14" t="n"/>
      <c r="D44" s="14" t="n"/>
      <c r="E44" s="15" t="n"/>
      <c r="F44" s="15" t="n"/>
      <c r="G44" s="14" t="n"/>
      <c r="H44" s="16" t="n"/>
      <c r="I44" s="14" t="n"/>
      <c r="J44" s="17" t="n"/>
      <c r="K44" s="18" t="n"/>
      <c r="L44" s="19">
        <f>IF($A44="","",IF($F44="","",IFERROR($F44-Parameter!$B$3,"")))</f>
        <v/>
      </c>
      <c r="M44" s="11">
        <f>IF($A44="","",IFERROR(IF($J44="","",$J44*12),""))</f>
        <v/>
      </c>
      <c r="N44" s="20">
        <f>IF($A44="","",IFERROR(IF($K44="Entwurf","Prüfen",IF($K44="Beendet","Abgeschlossen",IF($K44="Pausiert","Manuell prüfen",IF($K44="Aktiv",IF($F44="","Ohne Enddatum",IF($F44&lt;Parameter!$B$3,"Enddatum überschritten",IF($F44&lt;=Parameter!$B$3+Parameter!$B$4,"Läuft bald aus","Im Plan"))),"Status prüfen")))),"Manuell prüfen"))</f>
        <v/>
      </c>
    </row>
    <row r="45" ht="22" customHeight="1">
      <c r="A45" s="14" t="n"/>
      <c r="B45" s="14" t="n"/>
      <c r="C45" s="14" t="n"/>
      <c r="D45" s="14" t="n"/>
      <c r="E45" s="15" t="n"/>
      <c r="F45" s="15" t="n"/>
      <c r="G45" s="14" t="n"/>
      <c r="H45" s="16" t="n"/>
      <c r="I45" s="14" t="n"/>
      <c r="J45" s="17" t="n"/>
      <c r="K45" s="18" t="n"/>
      <c r="L45" s="21">
        <f>IF($A45="","",IF($F45="","",IFERROR($F45-Parameter!$B$3,"")))</f>
        <v/>
      </c>
      <c r="M45" s="12">
        <f>IF($A45="","",IFERROR(IF($J45="","",$J45*12),""))</f>
        <v/>
      </c>
      <c r="N45" s="22">
        <f>IF($A45="","",IFERROR(IF($K45="Entwurf","Prüfen",IF($K45="Beendet","Abgeschlossen",IF($K45="Pausiert","Manuell prüfen",IF($K45="Aktiv",IF($F45="","Ohne Enddatum",IF($F45&lt;Parameter!$B$3,"Enddatum überschritten",IF($F45&lt;=Parameter!$B$3+Parameter!$B$4,"Läuft bald aus","Im Plan"))),"Status prüfen")))),"Manuell prüfen"))</f>
        <v/>
      </c>
    </row>
    <row r="46" ht="22" customHeight="1">
      <c r="A46" s="14" t="n"/>
      <c r="B46" s="14" t="n"/>
      <c r="C46" s="14" t="n"/>
      <c r="D46" s="14" t="n"/>
      <c r="E46" s="15" t="n"/>
      <c r="F46" s="15" t="n"/>
      <c r="G46" s="14" t="n"/>
      <c r="H46" s="16" t="n"/>
      <c r="I46" s="14" t="n"/>
      <c r="J46" s="17" t="n"/>
      <c r="K46" s="18" t="n"/>
      <c r="L46" s="19">
        <f>IF($A46="","",IF($F46="","",IFERROR($F46-Parameter!$B$3,"")))</f>
        <v/>
      </c>
      <c r="M46" s="11">
        <f>IF($A46="","",IFERROR(IF($J46="","",$J46*12),""))</f>
        <v/>
      </c>
      <c r="N46" s="20">
        <f>IF($A46="","",IFERROR(IF($K46="Entwurf","Prüfen",IF($K46="Beendet","Abgeschlossen",IF($K46="Pausiert","Manuell prüfen",IF($K46="Aktiv",IF($F46="","Ohne Enddatum",IF($F46&lt;Parameter!$B$3,"Enddatum überschritten",IF($F46&lt;=Parameter!$B$3+Parameter!$B$4,"Läuft bald aus","Im Plan"))),"Status prüfen")))),"Manuell prüfen"))</f>
        <v/>
      </c>
    </row>
    <row r="47" ht="22" customHeight="1">
      <c r="A47" s="14" t="n"/>
      <c r="B47" s="14" t="n"/>
      <c r="C47" s="14" t="n"/>
      <c r="D47" s="14" t="n"/>
      <c r="E47" s="15" t="n"/>
      <c r="F47" s="15" t="n"/>
      <c r="G47" s="14" t="n"/>
      <c r="H47" s="16" t="n"/>
      <c r="I47" s="14" t="n"/>
      <c r="J47" s="17" t="n"/>
      <c r="K47" s="18" t="n"/>
      <c r="L47" s="21">
        <f>IF($A47="","",IF($F47="","",IFERROR($F47-Parameter!$B$3,"")))</f>
        <v/>
      </c>
      <c r="M47" s="12">
        <f>IF($A47="","",IFERROR(IF($J47="","",$J47*12),""))</f>
        <v/>
      </c>
      <c r="N47" s="22">
        <f>IF($A47="","",IFERROR(IF($K47="Entwurf","Prüfen",IF($K47="Beendet","Abgeschlossen",IF($K47="Pausiert","Manuell prüfen",IF($K47="Aktiv",IF($F47="","Ohne Enddatum",IF($F47&lt;Parameter!$B$3,"Enddatum überschritten",IF($F47&lt;=Parameter!$B$3+Parameter!$B$4,"Läuft bald aus","Im Plan"))),"Status prüfen")))),"Manuell prüfen"))</f>
        <v/>
      </c>
    </row>
    <row r="48" ht="22" customHeight="1">
      <c r="A48" s="14" t="n"/>
      <c r="B48" s="14" t="n"/>
      <c r="C48" s="14" t="n"/>
      <c r="D48" s="14" t="n"/>
      <c r="E48" s="15" t="n"/>
      <c r="F48" s="15" t="n"/>
      <c r="G48" s="14" t="n"/>
      <c r="H48" s="16" t="n"/>
      <c r="I48" s="14" t="n"/>
      <c r="J48" s="17" t="n"/>
      <c r="K48" s="18" t="n"/>
      <c r="L48" s="19">
        <f>IF($A48="","",IF($F48="","",IFERROR($F48-Parameter!$B$3,"")))</f>
        <v/>
      </c>
      <c r="M48" s="11">
        <f>IF($A48="","",IFERROR(IF($J48="","",$J48*12),""))</f>
        <v/>
      </c>
      <c r="N48" s="20">
        <f>IF($A48="","",IFERROR(IF($K48="Entwurf","Prüfen",IF($K48="Beendet","Abgeschlossen",IF($K48="Pausiert","Manuell prüfen",IF($K48="Aktiv",IF($F48="","Ohne Enddatum",IF($F48&lt;Parameter!$B$3,"Enddatum überschritten",IF($F48&lt;=Parameter!$B$3+Parameter!$B$4,"Läuft bald aus","Im Plan"))),"Status prüfen")))),"Manuell prüfen"))</f>
        <v/>
      </c>
    </row>
    <row r="49" ht="22" customHeight="1">
      <c r="A49" s="14" t="n"/>
      <c r="B49" s="14" t="n"/>
      <c r="C49" s="14" t="n"/>
      <c r="D49" s="14" t="n"/>
      <c r="E49" s="15" t="n"/>
      <c r="F49" s="15" t="n"/>
      <c r="G49" s="14" t="n"/>
      <c r="H49" s="16" t="n"/>
      <c r="I49" s="14" t="n"/>
      <c r="J49" s="17" t="n"/>
      <c r="K49" s="18" t="n"/>
      <c r="L49" s="21">
        <f>IF($A49="","",IF($F49="","",IFERROR($F49-Parameter!$B$3,"")))</f>
        <v/>
      </c>
      <c r="M49" s="12">
        <f>IF($A49="","",IFERROR(IF($J49="","",$J49*12),""))</f>
        <v/>
      </c>
      <c r="N49" s="22">
        <f>IF($A49="","",IFERROR(IF($K49="Entwurf","Prüfen",IF($K49="Beendet","Abgeschlossen",IF($K49="Pausiert","Manuell prüfen",IF($K49="Aktiv",IF($F49="","Ohne Enddatum",IF($F49&lt;Parameter!$B$3,"Enddatum überschritten",IF($F49&lt;=Parameter!$B$3+Parameter!$B$4,"Läuft bald aus","Im Plan"))),"Status prüfen")))),"Manuell prüfen"))</f>
        <v/>
      </c>
    </row>
    <row r="50" ht="22" customHeight="1">
      <c r="A50" s="14" t="n"/>
      <c r="B50" s="14" t="n"/>
      <c r="C50" s="14" t="n"/>
      <c r="D50" s="14" t="n"/>
      <c r="E50" s="15" t="n"/>
      <c r="F50" s="15" t="n"/>
      <c r="G50" s="14" t="n"/>
      <c r="H50" s="16" t="n"/>
      <c r="I50" s="14" t="n"/>
      <c r="J50" s="17" t="n"/>
      <c r="K50" s="18" t="n"/>
      <c r="L50" s="19">
        <f>IF($A50="","",IF($F50="","",IFERROR($F50-Parameter!$B$3,"")))</f>
        <v/>
      </c>
      <c r="M50" s="11">
        <f>IF($A50="","",IFERROR(IF($J50="","",$J50*12),""))</f>
        <v/>
      </c>
      <c r="N50" s="20">
        <f>IF($A50="","",IFERROR(IF($K50="Entwurf","Prüfen",IF($K50="Beendet","Abgeschlossen",IF($K50="Pausiert","Manuell prüfen",IF($K50="Aktiv",IF($F50="","Ohne Enddatum",IF($F50&lt;Parameter!$B$3,"Enddatum überschritten",IF($F50&lt;=Parameter!$B$3+Parameter!$B$4,"Läuft bald aus","Im Plan"))),"Status prüfen")))),"Manuell prüfen"))</f>
        <v/>
      </c>
    </row>
    <row r="51" ht="22" customHeight="1">
      <c r="A51" s="14" t="n"/>
      <c r="B51" s="14" t="n"/>
      <c r="C51" s="14" t="n"/>
      <c r="D51" s="14" t="n"/>
      <c r="E51" s="15" t="n"/>
      <c r="F51" s="15" t="n"/>
      <c r="G51" s="14" t="n"/>
      <c r="H51" s="16" t="n"/>
      <c r="I51" s="14" t="n"/>
      <c r="J51" s="17" t="n"/>
      <c r="K51" s="18" t="n"/>
      <c r="L51" s="21">
        <f>IF($A51="","",IF($F51="","",IFERROR($F51-Parameter!$B$3,"")))</f>
        <v/>
      </c>
      <c r="M51" s="12">
        <f>IF($A51="","",IFERROR(IF($J51="","",$J51*12),""))</f>
        <v/>
      </c>
      <c r="N51" s="22">
        <f>IF($A51="","",IFERROR(IF($K51="Entwurf","Prüfen",IF($K51="Beendet","Abgeschlossen",IF($K51="Pausiert","Manuell prüfen",IF($K51="Aktiv",IF($F51="","Ohne Enddatum",IF($F51&lt;Parameter!$B$3,"Enddatum überschritten",IF($F51&lt;=Parameter!$B$3+Parameter!$B$4,"Läuft bald aus","Im Plan"))),"Status prüfen")))),"Manuell prüfen"))</f>
        <v/>
      </c>
    </row>
    <row r="52" ht="22" customHeight="1">
      <c r="A52" s="14" t="n"/>
      <c r="B52" s="14" t="n"/>
      <c r="C52" s="14" t="n"/>
      <c r="D52" s="14" t="n"/>
      <c r="E52" s="15" t="n"/>
      <c r="F52" s="15" t="n"/>
      <c r="G52" s="14" t="n"/>
      <c r="H52" s="16" t="n"/>
      <c r="I52" s="14" t="n"/>
      <c r="J52" s="17" t="n"/>
      <c r="K52" s="18" t="n"/>
      <c r="L52" s="19">
        <f>IF($A52="","",IF($F52="","",IFERROR($F52-Parameter!$B$3,"")))</f>
        <v/>
      </c>
      <c r="M52" s="11">
        <f>IF($A52="","",IFERROR(IF($J52="","",$J52*12),""))</f>
        <v/>
      </c>
      <c r="N52" s="20">
        <f>IF($A52="","",IFERROR(IF($K52="Entwurf","Prüfen",IF($K52="Beendet","Abgeschlossen",IF($K52="Pausiert","Manuell prüfen",IF($K52="Aktiv",IF($F52="","Ohne Enddatum",IF($F52&lt;Parameter!$B$3,"Enddatum überschritten",IF($F52&lt;=Parameter!$B$3+Parameter!$B$4,"Läuft bald aus","Im Plan"))),"Status prüfen")))),"Manuell prüfen"))</f>
        <v/>
      </c>
    </row>
    <row r="53" ht="22" customHeight="1">
      <c r="A53" s="14" t="n"/>
      <c r="B53" s="14" t="n"/>
      <c r="C53" s="14" t="n"/>
      <c r="D53" s="14" t="n"/>
      <c r="E53" s="15" t="n"/>
      <c r="F53" s="15" t="n"/>
      <c r="G53" s="14" t="n"/>
      <c r="H53" s="16" t="n"/>
      <c r="I53" s="14" t="n"/>
      <c r="J53" s="17" t="n"/>
      <c r="K53" s="18" t="n"/>
      <c r="L53" s="21">
        <f>IF($A53="","",IF($F53="","",IFERROR($F53-Parameter!$B$3,"")))</f>
        <v/>
      </c>
      <c r="M53" s="12">
        <f>IF($A53="","",IFERROR(IF($J53="","",$J53*12),""))</f>
        <v/>
      </c>
      <c r="N53" s="22">
        <f>IF($A53="","",IFERROR(IF($K53="Entwurf","Prüfen",IF($K53="Beendet","Abgeschlossen",IF($K53="Pausiert","Manuell prüfen",IF($K53="Aktiv",IF($F53="","Ohne Enddatum",IF($F53&lt;Parameter!$B$3,"Enddatum überschritten",IF($F53&lt;=Parameter!$B$3+Parameter!$B$4,"Läuft bald aus","Im Plan"))),"Status prüfen")))),"Manuell prüfen"))</f>
        <v/>
      </c>
    </row>
    <row r="54" ht="22" customHeight="1">
      <c r="A54" s="14" t="n"/>
      <c r="B54" s="14" t="n"/>
      <c r="C54" s="14" t="n"/>
      <c r="D54" s="14" t="n"/>
      <c r="E54" s="15" t="n"/>
      <c r="F54" s="15" t="n"/>
      <c r="G54" s="14" t="n"/>
      <c r="H54" s="16" t="n"/>
      <c r="I54" s="14" t="n"/>
      <c r="J54" s="17" t="n"/>
      <c r="K54" s="18" t="n"/>
      <c r="L54" s="19">
        <f>IF($A54="","",IF($F54="","",IFERROR($F54-Parameter!$B$3,"")))</f>
        <v/>
      </c>
      <c r="M54" s="11">
        <f>IF($A54="","",IFERROR(IF($J54="","",$J54*12),""))</f>
        <v/>
      </c>
      <c r="N54" s="20">
        <f>IF($A54="","",IFERROR(IF($K54="Entwurf","Prüfen",IF($K54="Beendet","Abgeschlossen",IF($K54="Pausiert","Manuell prüfen",IF($K54="Aktiv",IF($F54="","Ohne Enddatum",IF($F54&lt;Parameter!$B$3,"Enddatum überschritten",IF($F54&lt;=Parameter!$B$3+Parameter!$B$4,"Läuft bald aus","Im Plan"))),"Status prüfen")))),"Manuell prüfen"))</f>
        <v/>
      </c>
    </row>
    <row r="55" ht="22" customHeight="1">
      <c r="A55" s="14" t="n"/>
      <c r="B55" s="14" t="n"/>
      <c r="C55" s="14" t="n"/>
      <c r="D55" s="14" t="n"/>
      <c r="E55" s="15" t="n"/>
      <c r="F55" s="15" t="n"/>
      <c r="G55" s="14" t="n"/>
      <c r="H55" s="16" t="n"/>
      <c r="I55" s="14" t="n"/>
      <c r="J55" s="17" t="n"/>
      <c r="K55" s="18" t="n"/>
      <c r="L55" s="21">
        <f>IF($A55="","",IF($F55="","",IFERROR($F55-Parameter!$B$3,"")))</f>
        <v/>
      </c>
      <c r="M55" s="12">
        <f>IF($A55="","",IFERROR(IF($J55="","",$J55*12),""))</f>
        <v/>
      </c>
      <c r="N55" s="22">
        <f>IF($A55="","",IFERROR(IF($K55="Entwurf","Prüfen",IF($K55="Beendet","Abgeschlossen",IF($K55="Pausiert","Manuell prüfen",IF($K55="Aktiv",IF($F55="","Ohne Enddatum",IF($F55&lt;Parameter!$B$3,"Enddatum überschritten",IF($F55&lt;=Parameter!$B$3+Parameter!$B$4,"Läuft bald aus","Im Plan"))),"Status prüfen")))),"Manuell prüfen"))</f>
        <v/>
      </c>
    </row>
    <row r="56" ht="22" customHeight="1">
      <c r="A56" s="14" t="n"/>
      <c r="B56" s="14" t="n"/>
      <c r="C56" s="14" t="n"/>
      <c r="D56" s="14" t="n"/>
      <c r="E56" s="15" t="n"/>
      <c r="F56" s="15" t="n"/>
      <c r="G56" s="14" t="n"/>
      <c r="H56" s="16" t="n"/>
      <c r="I56" s="14" t="n"/>
      <c r="J56" s="17" t="n"/>
      <c r="K56" s="18" t="n"/>
      <c r="L56" s="19">
        <f>IF($A56="","",IF($F56="","",IFERROR($F56-Parameter!$B$3,"")))</f>
        <v/>
      </c>
      <c r="M56" s="11">
        <f>IF($A56="","",IFERROR(IF($J56="","",$J56*12),""))</f>
        <v/>
      </c>
      <c r="N56" s="20">
        <f>IF($A56="","",IFERROR(IF($K56="Entwurf","Prüfen",IF($K56="Beendet","Abgeschlossen",IF($K56="Pausiert","Manuell prüfen",IF($K56="Aktiv",IF($F56="","Ohne Enddatum",IF($F56&lt;Parameter!$B$3,"Enddatum überschritten",IF($F56&lt;=Parameter!$B$3+Parameter!$B$4,"Läuft bald aus","Im Plan"))),"Status prüfen")))),"Manuell prüfen"))</f>
        <v/>
      </c>
    </row>
    <row r="57" ht="22" customHeight="1">
      <c r="A57" s="14" t="n"/>
      <c r="B57" s="14" t="n"/>
      <c r="C57" s="14" t="n"/>
      <c r="D57" s="14" t="n"/>
      <c r="E57" s="15" t="n"/>
      <c r="F57" s="15" t="n"/>
      <c r="G57" s="14" t="n"/>
      <c r="H57" s="16" t="n"/>
      <c r="I57" s="14" t="n"/>
      <c r="J57" s="17" t="n"/>
      <c r="K57" s="18" t="n"/>
      <c r="L57" s="21">
        <f>IF($A57="","",IF($F57="","",IFERROR($F57-Parameter!$B$3,"")))</f>
        <v/>
      </c>
      <c r="M57" s="12">
        <f>IF($A57="","",IFERROR(IF($J57="","",$J57*12),""))</f>
        <v/>
      </c>
      <c r="N57" s="22">
        <f>IF($A57="","",IFERROR(IF($K57="Entwurf","Prüfen",IF($K57="Beendet","Abgeschlossen",IF($K57="Pausiert","Manuell prüfen",IF($K57="Aktiv",IF($F57="","Ohne Enddatum",IF($F57&lt;Parameter!$B$3,"Enddatum überschritten",IF($F57&lt;=Parameter!$B$3+Parameter!$B$4,"Läuft bald aus","Im Plan"))),"Status prüfen")))),"Manuell prüfen"))</f>
        <v/>
      </c>
    </row>
    <row r="58" ht="22" customHeight="1">
      <c r="A58" s="14" t="n"/>
      <c r="B58" s="14" t="n"/>
      <c r="C58" s="14" t="n"/>
      <c r="D58" s="14" t="n"/>
      <c r="E58" s="15" t="n"/>
      <c r="F58" s="15" t="n"/>
      <c r="G58" s="14" t="n"/>
      <c r="H58" s="16" t="n"/>
      <c r="I58" s="14" t="n"/>
      <c r="J58" s="17" t="n"/>
      <c r="K58" s="18" t="n"/>
      <c r="L58" s="19">
        <f>IF($A58="","",IF($F58="","",IFERROR($F58-Parameter!$B$3,"")))</f>
        <v/>
      </c>
      <c r="M58" s="11">
        <f>IF($A58="","",IFERROR(IF($J58="","",$J58*12),""))</f>
        <v/>
      </c>
      <c r="N58" s="20">
        <f>IF($A58="","",IFERROR(IF($K58="Entwurf","Prüfen",IF($K58="Beendet","Abgeschlossen",IF($K58="Pausiert","Manuell prüfen",IF($K58="Aktiv",IF($F58="","Ohne Enddatum",IF($F58&lt;Parameter!$B$3,"Enddatum überschritten",IF($F58&lt;=Parameter!$B$3+Parameter!$B$4,"Läuft bald aus","Im Plan"))),"Status prüfen")))),"Manuell prüfen"))</f>
        <v/>
      </c>
    </row>
    <row r="59" ht="22" customHeight="1">
      <c r="A59" s="14" t="n"/>
      <c r="B59" s="14" t="n"/>
      <c r="C59" s="14" t="n"/>
      <c r="D59" s="14" t="n"/>
      <c r="E59" s="15" t="n"/>
      <c r="F59" s="15" t="n"/>
      <c r="G59" s="14" t="n"/>
      <c r="H59" s="16" t="n"/>
      <c r="I59" s="14" t="n"/>
      <c r="J59" s="17" t="n"/>
      <c r="K59" s="18" t="n"/>
      <c r="L59" s="21">
        <f>IF($A59="","",IF($F59="","",IFERROR($F59-Parameter!$B$3,"")))</f>
        <v/>
      </c>
      <c r="M59" s="12">
        <f>IF($A59="","",IFERROR(IF($J59="","",$J59*12),""))</f>
        <v/>
      </c>
      <c r="N59" s="22">
        <f>IF($A59="","",IFERROR(IF($K59="Entwurf","Prüfen",IF($K59="Beendet","Abgeschlossen",IF($K59="Pausiert","Manuell prüfen",IF($K59="Aktiv",IF($F59="","Ohne Enddatum",IF($F59&lt;Parameter!$B$3,"Enddatum überschritten",IF($F59&lt;=Parameter!$B$3+Parameter!$B$4,"Läuft bald aus","Im Plan"))),"Status prüfen")))),"Manuell prüfen"))</f>
        <v/>
      </c>
    </row>
    <row r="60" ht="22" customHeight="1">
      <c r="A60" s="14" t="n"/>
      <c r="B60" s="14" t="n"/>
      <c r="C60" s="14" t="n"/>
      <c r="D60" s="14" t="n"/>
      <c r="E60" s="15" t="n"/>
      <c r="F60" s="15" t="n"/>
      <c r="G60" s="14" t="n"/>
      <c r="H60" s="16" t="n"/>
      <c r="I60" s="14" t="n"/>
      <c r="J60" s="17" t="n"/>
      <c r="K60" s="18" t="n"/>
      <c r="L60" s="19">
        <f>IF($A60="","",IF($F60="","",IFERROR($F60-Parameter!$B$3,"")))</f>
        <v/>
      </c>
      <c r="M60" s="11">
        <f>IF($A60="","",IFERROR(IF($J60="","",$J60*12),""))</f>
        <v/>
      </c>
      <c r="N60" s="20">
        <f>IF($A60="","",IFERROR(IF($K60="Entwurf","Prüfen",IF($K60="Beendet","Abgeschlossen",IF($K60="Pausiert","Manuell prüfen",IF($K60="Aktiv",IF($F60="","Ohne Enddatum",IF($F60&lt;Parameter!$B$3,"Enddatum überschritten",IF($F60&lt;=Parameter!$B$3+Parameter!$B$4,"Läuft bald aus","Im Plan"))),"Status prüfen")))),"Manuell prüfen"))</f>
        <v/>
      </c>
    </row>
    <row r="61" ht="22" customHeight="1">
      <c r="A61" s="14" t="n"/>
      <c r="B61" s="14" t="n"/>
      <c r="C61" s="14" t="n"/>
      <c r="D61" s="14" t="n"/>
      <c r="E61" s="15" t="n"/>
      <c r="F61" s="15" t="n"/>
      <c r="G61" s="14" t="n"/>
      <c r="H61" s="16" t="n"/>
      <c r="I61" s="14" t="n"/>
      <c r="J61" s="17" t="n"/>
      <c r="K61" s="18" t="n"/>
      <c r="L61" s="21">
        <f>IF($A61="","",IF($F61="","",IFERROR($F61-Parameter!$B$3,"")))</f>
        <v/>
      </c>
      <c r="M61" s="12">
        <f>IF($A61="","",IFERROR(IF($J61="","",$J61*12),""))</f>
        <v/>
      </c>
      <c r="N61" s="22">
        <f>IF($A61="","",IFERROR(IF($K61="Entwurf","Prüfen",IF($K61="Beendet","Abgeschlossen",IF($K61="Pausiert","Manuell prüfen",IF($K61="Aktiv",IF($F61="","Ohne Enddatum",IF($F61&lt;Parameter!$B$3,"Enddatum überschritten",IF($F61&lt;=Parameter!$B$3+Parameter!$B$4,"Läuft bald aus","Im Plan"))),"Status prüfen")))),"Manuell prüfen"))</f>
        <v/>
      </c>
    </row>
    <row r="62" ht="22" customHeight="1">
      <c r="A62" s="14" t="n"/>
      <c r="B62" s="14" t="n"/>
      <c r="C62" s="14" t="n"/>
      <c r="D62" s="14" t="n"/>
      <c r="E62" s="15" t="n"/>
      <c r="F62" s="15" t="n"/>
      <c r="G62" s="14" t="n"/>
      <c r="H62" s="16" t="n"/>
      <c r="I62" s="14" t="n"/>
      <c r="J62" s="17" t="n"/>
      <c r="K62" s="18" t="n"/>
      <c r="L62" s="19">
        <f>IF($A62="","",IF($F62="","",IFERROR($F62-Parameter!$B$3,"")))</f>
        <v/>
      </c>
      <c r="M62" s="11">
        <f>IF($A62="","",IFERROR(IF($J62="","",$J62*12),""))</f>
        <v/>
      </c>
      <c r="N62" s="20">
        <f>IF($A62="","",IFERROR(IF($K62="Entwurf","Prüfen",IF($K62="Beendet","Abgeschlossen",IF($K62="Pausiert","Manuell prüfen",IF($K62="Aktiv",IF($F62="","Ohne Enddatum",IF($F62&lt;Parameter!$B$3,"Enddatum überschritten",IF($F62&lt;=Parameter!$B$3+Parameter!$B$4,"Läuft bald aus","Im Plan"))),"Status prüfen")))),"Manuell prüfen"))</f>
        <v/>
      </c>
    </row>
    <row r="63" ht="22" customHeight="1">
      <c r="A63" s="14" t="n"/>
      <c r="B63" s="14" t="n"/>
      <c r="C63" s="14" t="n"/>
      <c r="D63" s="14" t="n"/>
      <c r="E63" s="15" t="n"/>
      <c r="F63" s="15" t="n"/>
      <c r="G63" s="14" t="n"/>
      <c r="H63" s="16" t="n"/>
      <c r="I63" s="14" t="n"/>
      <c r="J63" s="17" t="n"/>
      <c r="K63" s="18" t="n"/>
      <c r="L63" s="21">
        <f>IF($A63="","",IF($F63="","",IFERROR($F63-Parameter!$B$3,"")))</f>
        <v/>
      </c>
      <c r="M63" s="12">
        <f>IF($A63="","",IFERROR(IF($J63="","",$J63*12),""))</f>
        <v/>
      </c>
      <c r="N63" s="22">
        <f>IF($A63="","",IFERROR(IF($K63="Entwurf","Prüfen",IF($K63="Beendet","Abgeschlossen",IF($K63="Pausiert","Manuell prüfen",IF($K63="Aktiv",IF($F63="","Ohne Enddatum",IF($F63&lt;Parameter!$B$3,"Enddatum überschritten",IF($F63&lt;=Parameter!$B$3+Parameter!$B$4,"Läuft bald aus","Im Plan"))),"Status prüfen")))),"Manuell prüfen"))</f>
        <v/>
      </c>
    </row>
    <row r="64" ht="22" customHeight="1">
      <c r="A64" s="14" t="n"/>
      <c r="B64" s="14" t="n"/>
      <c r="C64" s="14" t="n"/>
      <c r="D64" s="14" t="n"/>
      <c r="E64" s="15" t="n"/>
      <c r="F64" s="15" t="n"/>
      <c r="G64" s="14" t="n"/>
      <c r="H64" s="16" t="n"/>
      <c r="I64" s="14" t="n"/>
      <c r="J64" s="17" t="n"/>
      <c r="K64" s="18" t="n"/>
      <c r="L64" s="19">
        <f>IF($A64="","",IF($F64="","",IFERROR($F64-Parameter!$B$3,"")))</f>
        <v/>
      </c>
      <c r="M64" s="11">
        <f>IF($A64="","",IFERROR(IF($J64="","",$J64*12),""))</f>
        <v/>
      </c>
      <c r="N64" s="20">
        <f>IF($A64="","",IFERROR(IF($K64="Entwurf","Prüfen",IF($K64="Beendet","Abgeschlossen",IF($K64="Pausiert","Manuell prüfen",IF($K64="Aktiv",IF($F64="","Ohne Enddatum",IF($F64&lt;Parameter!$B$3,"Enddatum überschritten",IF($F64&lt;=Parameter!$B$3+Parameter!$B$4,"Läuft bald aus","Im Plan"))),"Status prüfen")))),"Manuell prüfen"))</f>
        <v/>
      </c>
    </row>
    <row r="65" ht="22" customHeight="1">
      <c r="A65" s="14" t="n"/>
      <c r="B65" s="14" t="n"/>
      <c r="C65" s="14" t="n"/>
      <c r="D65" s="14" t="n"/>
      <c r="E65" s="15" t="n"/>
      <c r="F65" s="15" t="n"/>
      <c r="G65" s="14" t="n"/>
      <c r="H65" s="16" t="n"/>
      <c r="I65" s="14" t="n"/>
      <c r="J65" s="17" t="n"/>
      <c r="K65" s="18" t="n"/>
      <c r="L65" s="21">
        <f>IF($A65="","",IF($F65="","",IFERROR($F65-Parameter!$B$3,"")))</f>
        <v/>
      </c>
      <c r="M65" s="12">
        <f>IF($A65="","",IFERROR(IF($J65="","",$J65*12),""))</f>
        <v/>
      </c>
      <c r="N65" s="22">
        <f>IF($A65="","",IFERROR(IF($K65="Entwurf","Prüfen",IF($K65="Beendet","Abgeschlossen",IF($K65="Pausiert","Manuell prüfen",IF($K65="Aktiv",IF($F65="","Ohne Enddatum",IF($F65&lt;Parameter!$B$3,"Enddatum überschritten",IF($F65&lt;=Parameter!$B$3+Parameter!$B$4,"Läuft bald aus","Im Plan"))),"Status prüfen")))),"Manuell prüfen"))</f>
        <v/>
      </c>
    </row>
    <row r="66" ht="22" customHeight="1">
      <c r="A66" s="14" t="n"/>
      <c r="B66" s="14" t="n"/>
      <c r="C66" s="14" t="n"/>
      <c r="D66" s="14" t="n"/>
      <c r="E66" s="15" t="n"/>
      <c r="F66" s="15" t="n"/>
      <c r="G66" s="14" t="n"/>
      <c r="H66" s="16" t="n"/>
      <c r="I66" s="14" t="n"/>
      <c r="J66" s="17" t="n"/>
      <c r="K66" s="18" t="n"/>
      <c r="L66" s="19">
        <f>IF($A66="","",IF($F66="","",IFERROR($F66-Parameter!$B$3,"")))</f>
        <v/>
      </c>
      <c r="M66" s="11">
        <f>IF($A66="","",IFERROR(IF($J66="","",$J66*12),""))</f>
        <v/>
      </c>
      <c r="N66" s="20">
        <f>IF($A66="","",IFERROR(IF($K66="Entwurf","Prüfen",IF($K66="Beendet","Abgeschlossen",IF($K66="Pausiert","Manuell prüfen",IF($K66="Aktiv",IF($F66="","Ohne Enddatum",IF($F66&lt;Parameter!$B$3,"Enddatum überschritten",IF($F66&lt;=Parameter!$B$3+Parameter!$B$4,"Läuft bald aus","Im Plan"))),"Status prüfen")))),"Manuell prüfen"))</f>
        <v/>
      </c>
    </row>
    <row r="67" ht="22" customHeight="1">
      <c r="A67" s="14" t="n"/>
      <c r="B67" s="14" t="n"/>
      <c r="C67" s="14" t="n"/>
      <c r="D67" s="14" t="n"/>
      <c r="E67" s="15" t="n"/>
      <c r="F67" s="15" t="n"/>
      <c r="G67" s="14" t="n"/>
      <c r="H67" s="16" t="n"/>
      <c r="I67" s="14" t="n"/>
      <c r="J67" s="17" t="n"/>
      <c r="K67" s="18" t="n"/>
      <c r="L67" s="21">
        <f>IF($A67="","",IF($F67="","",IFERROR($F67-Parameter!$B$3,"")))</f>
        <v/>
      </c>
      <c r="M67" s="12">
        <f>IF($A67="","",IFERROR(IF($J67="","",$J67*12),""))</f>
        <v/>
      </c>
      <c r="N67" s="22">
        <f>IF($A67="","",IFERROR(IF($K67="Entwurf","Prüfen",IF($K67="Beendet","Abgeschlossen",IF($K67="Pausiert","Manuell prüfen",IF($K67="Aktiv",IF($F67="","Ohne Enddatum",IF($F67&lt;Parameter!$B$3,"Enddatum überschritten",IF($F67&lt;=Parameter!$B$3+Parameter!$B$4,"Läuft bald aus","Im Plan"))),"Status prüfen")))),"Manuell prüfen"))</f>
        <v/>
      </c>
    </row>
    <row r="68" ht="22" customHeight="1">
      <c r="A68" s="14" t="n"/>
      <c r="B68" s="14" t="n"/>
      <c r="C68" s="14" t="n"/>
      <c r="D68" s="14" t="n"/>
      <c r="E68" s="15" t="n"/>
      <c r="F68" s="15" t="n"/>
      <c r="G68" s="14" t="n"/>
      <c r="H68" s="16" t="n"/>
      <c r="I68" s="14" t="n"/>
      <c r="J68" s="17" t="n"/>
      <c r="K68" s="18" t="n"/>
      <c r="L68" s="19">
        <f>IF($A68="","",IF($F68="","",IFERROR($F68-Parameter!$B$3,"")))</f>
        <v/>
      </c>
      <c r="M68" s="11">
        <f>IF($A68="","",IFERROR(IF($J68="","",$J68*12),""))</f>
        <v/>
      </c>
      <c r="N68" s="20">
        <f>IF($A68="","",IFERROR(IF($K68="Entwurf","Prüfen",IF($K68="Beendet","Abgeschlossen",IF($K68="Pausiert","Manuell prüfen",IF($K68="Aktiv",IF($F68="","Ohne Enddatum",IF($F68&lt;Parameter!$B$3,"Enddatum überschritten",IF($F68&lt;=Parameter!$B$3+Parameter!$B$4,"Läuft bald aus","Im Plan"))),"Status prüfen")))),"Manuell prüfen"))</f>
        <v/>
      </c>
    </row>
    <row r="69" ht="22" customHeight="1">
      <c r="A69" s="14" t="n"/>
      <c r="B69" s="14" t="n"/>
      <c r="C69" s="14" t="n"/>
      <c r="D69" s="14" t="n"/>
      <c r="E69" s="15" t="n"/>
      <c r="F69" s="15" t="n"/>
      <c r="G69" s="14" t="n"/>
      <c r="H69" s="16" t="n"/>
      <c r="I69" s="14" t="n"/>
      <c r="J69" s="17" t="n"/>
      <c r="K69" s="18" t="n"/>
      <c r="L69" s="21">
        <f>IF($A69="","",IF($F69="","",IFERROR($F69-Parameter!$B$3,"")))</f>
        <v/>
      </c>
      <c r="M69" s="12">
        <f>IF($A69="","",IFERROR(IF($J69="","",$J69*12),""))</f>
        <v/>
      </c>
      <c r="N69" s="22">
        <f>IF($A69="","",IFERROR(IF($K69="Entwurf","Prüfen",IF($K69="Beendet","Abgeschlossen",IF($K69="Pausiert","Manuell prüfen",IF($K69="Aktiv",IF($F69="","Ohne Enddatum",IF($F69&lt;Parameter!$B$3,"Enddatum überschritten",IF($F69&lt;=Parameter!$B$3+Parameter!$B$4,"Läuft bald aus","Im Plan"))),"Status prüfen")))),"Manuell prüfen"))</f>
        <v/>
      </c>
    </row>
    <row r="70" ht="22" customHeight="1">
      <c r="A70" s="14" t="n"/>
      <c r="B70" s="14" t="n"/>
      <c r="C70" s="14" t="n"/>
      <c r="D70" s="14" t="n"/>
      <c r="E70" s="15" t="n"/>
      <c r="F70" s="15" t="n"/>
      <c r="G70" s="14" t="n"/>
      <c r="H70" s="16" t="n"/>
      <c r="I70" s="14" t="n"/>
      <c r="J70" s="17" t="n"/>
      <c r="K70" s="18" t="n"/>
      <c r="L70" s="19">
        <f>IF($A70="","",IF($F70="","",IFERROR($F70-Parameter!$B$3,"")))</f>
        <v/>
      </c>
      <c r="M70" s="11">
        <f>IF($A70="","",IFERROR(IF($J70="","",$J70*12),""))</f>
        <v/>
      </c>
      <c r="N70" s="20">
        <f>IF($A70="","",IFERROR(IF($K70="Entwurf","Prüfen",IF($K70="Beendet","Abgeschlossen",IF($K70="Pausiert","Manuell prüfen",IF($K70="Aktiv",IF($F70="","Ohne Enddatum",IF($F70&lt;Parameter!$B$3,"Enddatum überschritten",IF($F70&lt;=Parameter!$B$3+Parameter!$B$4,"Läuft bald aus","Im Plan"))),"Status prüfen")))),"Manuell prüfen"))</f>
        <v/>
      </c>
    </row>
    <row r="71" ht="22" customHeight="1">
      <c r="A71" s="14" t="n"/>
      <c r="B71" s="14" t="n"/>
      <c r="C71" s="14" t="n"/>
      <c r="D71" s="14" t="n"/>
      <c r="E71" s="15" t="n"/>
      <c r="F71" s="15" t="n"/>
      <c r="G71" s="14" t="n"/>
      <c r="H71" s="16" t="n"/>
      <c r="I71" s="14" t="n"/>
      <c r="J71" s="17" t="n"/>
      <c r="K71" s="18" t="n"/>
      <c r="L71" s="21">
        <f>IF($A71="","",IF($F71="","",IFERROR($F71-Parameter!$B$3,"")))</f>
        <v/>
      </c>
      <c r="M71" s="12">
        <f>IF($A71="","",IFERROR(IF($J71="","",$J71*12),""))</f>
        <v/>
      </c>
      <c r="N71" s="22">
        <f>IF($A71="","",IFERROR(IF($K71="Entwurf","Prüfen",IF($K71="Beendet","Abgeschlossen",IF($K71="Pausiert","Manuell prüfen",IF($K71="Aktiv",IF($F71="","Ohne Enddatum",IF($F71&lt;Parameter!$B$3,"Enddatum überschritten",IF($F71&lt;=Parameter!$B$3+Parameter!$B$4,"Läuft bald aus","Im Plan"))),"Status prüfen")))),"Manuell prüfen"))</f>
        <v/>
      </c>
    </row>
    <row r="72" ht="22" customHeight="1">
      <c r="A72" s="14" t="n"/>
      <c r="B72" s="14" t="n"/>
      <c r="C72" s="14" t="n"/>
      <c r="D72" s="14" t="n"/>
      <c r="E72" s="15" t="n"/>
      <c r="F72" s="15" t="n"/>
      <c r="G72" s="14" t="n"/>
      <c r="H72" s="16" t="n"/>
      <c r="I72" s="14" t="n"/>
      <c r="J72" s="17" t="n"/>
      <c r="K72" s="18" t="n"/>
      <c r="L72" s="19">
        <f>IF($A72="","",IF($F72="","",IFERROR($F72-Parameter!$B$3,"")))</f>
        <v/>
      </c>
      <c r="M72" s="11">
        <f>IF($A72="","",IFERROR(IF($J72="","",$J72*12),""))</f>
        <v/>
      </c>
      <c r="N72" s="20">
        <f>IF($A72="","",IFERROR(IF($K72="Entwurf","Prüfen",IF($K72="Beendet","Abgeschlossen",IF($K72="Pausiert","Manuell prüfen",IF($K72="Aktiv",IF($F72="","Ohne Enddatum",IF($F72&lt;Parameter!$B$3,"Enddatum überschritten",IF($F72&lt;=Parameter!$B$3+Parameter!$B$4,"Läuft bald aus","Im Plan"))),"Status prüfen")))),"Manuell prüfen"))</f>
        <v/>
      </c>
    </row>
    <row r="73" ht="22" customHeight="1">
      <c r="A73" s="14" t="n"/>
      <c r="B73" s="14" t="n"/>
      <c r="C73" s="14" t="n"/>
      <c r="D73" s="14" t="n"/>
      <c r="E73" s="15" t="n"/>
      <c r="F73" s="15" t="n"/>
      <c r="G73" s="14" t="n"/>
      <c r="H73" s="16" t="n"/>
      <c r="I73" s="14" t="n"/>
      <c r="J73" s="17" t="n"/>
      <c r="K73" s="18" t="n"/>
      <c r="L73" s="21">
        <f>IF($A73="","",IF($F73="","",IFERROR($F73-Parameter!$B$3,"")))</f>
        <v/>
      </c>
      <c r="M73" s="12">
        <f>IF($A73="","",IFERROR(IF($J73="","",$J73*12),""))</f>
        <v/>
      </c>
      <c r="N73" s="22">
        <f>IF($A73="","",IFERROR(IF($K73="Entwurf","Prüfen",IF($K73="Beendet","Abgeschlossen",IF($K73="Pausiert","Manuell prüfen",IF($K73="Aktiv",IF($F73="","Ohne Enddatum",IF($F73&lt;Parameter!$B$3,"Enddatum überschritten",IF($F73&lt;=Parameter!$B$3+Parameter!$B$4,"Läuft bald aus","Im Plan"))),"Status prüfen")))),"Manuell prüfen"))</f>
        <v/>
      </c>
    </row>
    <row r="74" ht="22" customHeight="1">
      <c r="A74" s="14" t="n"/>
      <c r="B74" s="14" t="n"/>
      <c r="C74" s="14" t="n"/>
      <c r="D74" s="14" t="n"/>
      <c r="E74" s="15" t="n"/>
      <c r="F74" s="15" t="n"/>
      <c r="G74" s="14" t="n"/>
      <c r="H74" s="16" t="n"/>
      <c r="I74" s="14" t="n"/>
      <c r="J74" s="17" t="n"/>
      <c r="K74" s="18" t="n"/>
      <c r="L74" s="19">
        <f>IF($A74="","",IF($F74="","",IFERROR($F74-Parameter!$B$3,"")))</f>
        <v/>
      </c>
      <c r="M74" s="11">
        <f>IF($A74="","",IFERROR(IF($J74="","",$J74*12),""))</f>
        <v/>
      </c>
      <c r="N74" s="20">
        <f>IF($A74="","",IFERROR(IF($K74="Entwurf","Prüfen",IF($K74="Beendet","Abgeschlossen",IF($K74="Pausiert","Manuell prüfen",IF($K74="Aktiv",IF($F74="","Ohne Enddatum",IF($F74&lt;Parameter!$B$3,"Enddatum überschritten",IF($F74&lt;=Parameter!$B$3+Parameter!$B$4,"Läuft bald aus","Im Plan"))),"Status prüfen")))),"Manuell prüfen"))</f>
        <v/>
      </c>
    </row>
    <row r="75" ht="22" customHeight="1">
      <c r="A75" s="14" t="n"/>
      <c r="B75" s="14" t="n"/>
      <c r="C75" s="14" t="n"/>
      <c r="D75" s="14" t="n"/>
      <c r="E75" s="15" t="n"/>
      <c r="F75" s="15" t="n"/>
      <c r="G75" s="14" t="n"/>
      <c r="H75" s="16" t="n"/>
      <c r="I75" s="14" t="n"/>
      <c r="J75" s="17" t="n"/>
      <c r="K75" s="18" t="n"/>
      <c r="L75" s="21">
        <f>IF($A75="","",IF($F75="","",IFERROR($F75-Parameter!$B$3,"")))</f>
        <v/>
      </c>
      <c r="M75" s="12">
        <f>IF($A75="","",IFERROR(IF($J75="","",$J75*12),""))</f>
        <v/>
      </c>
      <c r="N75" s="22">
        <f>IF($A75="","",IFERROR(IF($K75="Entwurf","Prüfen",IF($K75="Beendet","Abgeschlossen",IF($K75="Pausiert","Manuell prüfen",IF($K75="Aktiv",IF($F75="","Ohne Enddatum",IF($F75&lt;Parameter!$B$3,"Enddatum überschritten",IF($F75&lt;=Parameter!$B$3+Parameter!$B$4,"Läuft bald aus","Im Plan"))),"Status prüfen")))),"Manuell prüfen"))</f>
        <v/>
      </c>
    </row>
    <row r="76" ht="22" customHeight="1">
      <c r="A76" s="14" t="n"/>
      <c r="B76" s="14" t="n"/>
      <c r="C76" s="14" t="n"/>
      <c r="D76" s="14" t="n"/>
      <c r="E76" s="15" t="n"/>
      <c r="F76" s="15" t="n"/>
      <c r="G76" s="14" t="n"/>
      <c r="H76" s="16" t="n"/>
      <c r="I76" s="14" t="n"/>
      <c r="J76" s="17" t="n"/>
      <c r="K76" s="18" t="n"/>
      <c r="L76" s="19">
        <f>IF($A76="","",IF($F76="","",IFERROR($F76-Parameter!$B$3,"")))</f>
        <v/>
      </c>
      <c r="M76" s="11">
        <f>IF($A76="","",IFERROR(IF($J76="","",$J76*12),""))</f>
        <v/>
      </c>
      <c r="N76" s="20">
        <f>IF($A76="","",IFERROR(IF($K76="Entwurf","Prüfen",IF($K76="Beendet","Abgeschlossen",IF($K76="Pausiert","Manuell prüfen",IF($K76="Aktiv",IF($F76="","Ohne Enddatum",IF($F76&lt;Parameter!$B$3,"Enddatum überschritten",IF($F76&lt;=Parameter!$B$3+Parameter!$B$4,"Läuft bald aus","Im Plan"))),"Status prüfen")))),"Manuell prüfen"))</f>
        <v/>
      </c>
    </row>
    <row r="77" ht="22" customHeight="1">
      <c r="A77" s="14" t="n"/>
      <c r="B77" s="14" t="n"/>
      <c r="C77" s="14" t="n"/>
      <c r="D77" s="14" t="n"/>
      <c r="E77" s="15" t="n"/>
      <c r="F77" s="15" t="n"/>
      <c r="G77" s="14" t="n"/>
      <c r="H77" s="16" t="n"/>
      <c r="I77" s="14" t="n"/>
      <c r="J77" s="17" t="n"/>
      <c r="K77" s="18" t="n"/>
      <c r="L77" s="21">
        <f>IF($A77="","",IF($F77="","",IFERROR($F77-Parameter!$B$3,"")))</f>
        <v/>
      </c>
      <c r="M77" s="12">
        <f>IF($A77="","",IFERROR(IF($J77="","",$J77*12),""))</f>
        <v/>
      </c>
      <c r="N77" s="22">
        <f>IF($A77="","",IFERROR(IF($K77="Entwurf","Prüfen",IF($K77="Beendet","Abgeschlossen",IF($K77="Pausiert","Manuell prüfen",IF($K77="Aktiv",IF($F77="","Ohne Enddatum",IF($F77&lt;Parameter!$B$3,"Enddatum überschritten",IF($F77&lt;=Parameter!$B$3+Parameter!$B$4,"Läuft bald aus","Im Plan"))),"Status prüfen")))),"Manuell prüfen"))</f>
        <v/>
      </c>
    </row>
    <row r="78" ht="22" customHeight="1">
      <c r="A78" s="14" t="n"/>
      <c r="B78" s="14" t="n"/>
      <c r="C78" s="14" t="n"/>
      <c r="D78" s="14" t="n"/>
      <c r="E78" s="15" t="n"/>
      <c r="F78" s="15" t="n"/>
      <c r="G78" s="14" t="n"/>
      <c r="H78" s="16" t="n"/>
      <c r="I78" s="14" t="n"/>
      <c r="J78" s="17" t="n"/>
      <c r="K78" s="18" t="n"/>
      <c r="L78" s="19">
        <f>IF($A78="","",IF($F78="","",IFERROR($F78-Parameter!$B$3,"")))</f>
        <v/>
      </c>
      <c r="M78" s="11">
        <f>IF($A78="","",IFERROR(IF($J78="","",$J78*12),""))</f>
        <v/>
      </c>
      <c r="N78" s="20">
        <f>IF($A78="","",IFERROR(IF($K78="Entwurf","Prüfen",IF($K78="Beendet","Abgeschlossen",IF($K78="Pausiert","Manuell prüfen",IF($K78="Aktiv",IF($F78="","Ohne Enddatum",IF($F78&lt;Parameter!$B$3,"Enddatum überschritten",IF($F78&lt;=Parameter!$B$3+Parameter!$B$4,"Läuft bald aus","Im Plan"))),"Status prüfen")))),"Manuell prüfen"))</f>
        <v/>
      </c>
    </row>
    <row r="79" ht="22" customHeight="1">
      <c r="A79" s="14" t="n"/>
      <c r="B79" s="14" t="n"/>
      <c r="C79" s="14" t="n"/>
      <c r="D79" s="14" t="n"/>
      <c r="E79" s="15" t="n"/>
      <c r="F79" s="15" t="n"/>
      <c r="G79" s="14" t="n"/>
      <c r="H79" s="16" t="n"/>
      <c r="I79" s="14" t="n"/>
      <c r="J79" s="17" t="n"/>
      <c r="K79" s="18" t="n"/>
      <c r="L79" s="21">
        <f>IF($A79="","",IF($F79="","",IFERROR($F79-Parameter!$B$3,"")))</f>
        <v/>
      </c>
      <c r="M79" s="12">
        <f>IF($A79="","",IFERROR(IF($J79="","",$J79*12),""))</f>
        <v/>
      </c>
      <c r="N79" s="22">
        <f>IF($A79="","",IFERROR(IF($K79="Entwurf","Prüfen",IF($K79="Beendet","Abgeschlossen",IF($K79="Pausiert","Manuell prüfen",IF($K79="Aktiv",IF($F79="","Ohne Enddatum",IF($F79&lt;Parameter!$B$3,"Enddatum überschritten",IF($F79&lt;=Parameter!$B$3+Parameter!$B$4,"Läuft bald aus","Im Plan"))),"Status prüfen")))),"Manuell prüfen"))</f>
        <v/>
      </c>
    </row>
    <row r="80" ht="22" customHeight="1">
      <c r="A80" s="14" t="n"/>
      <c r="B80" s="14" t="n"/>
      <c r="C80" s="14" t="n"/>
      <c r="D80" s="14" t="n"/>
      <c r="E80" s="15" t="n"/>
      <c r="F80" s="15" t="n"/>
      <c r="G80" s="14" t="n"/>
      <c r="H80" s="16" t="n"/>
      <c r="I80" s="14" t="n"/>
      <c r="J80" s="17" t="n"/>
      <c r="K80" s="18" t="n"/>
      <c r="L80" s="19">
        <f>IF($A80="","",IF($F80="","",IFERROR($F80-Parameter!$B$3,"")))</f>
        <v/>
      </c>
      <c r="M80" s="11">
        <f>IF($A80="","",IFERROR(IF($J80="","",$J80*12),""))</f>
        <v/>
      </c>
      <c r="N80" s="20">
        <f>IF($A80="","",IFERROR(IF($K80="Entwurf","Prüfen",IF($K80="Beendet","Abgeschlossen",IF($K80="Pausiert","Manuell prüfen",IF($K80="Aktiv",IF($F80="","Ohne Enddatum",IF($F80&lt;Parameter!$B$3,"Enddatum überschritten",IF($F80&lt;=Parameter!$B$3+Parameter!$B$4,"Läuft bald aus","Im Plan"))),"Status prüfen")))),"Manuell prüfen"))</f>
        <v/>
      </c>
    </row>
    <row r="81" ht="22" customHeight="1">
      <c r="A81" s="14" t="n"/>
      <c r="B81" s="14" t="n"/>
      <c r="C81" s="14" t="n"/>
      <c r="D81" s="14" t="n"/>
      <c r="E81" s="15" t="n"/>
      <c r="F81" s="15" t="n"/>
      <c r="G81" s="14" t="n"/>
      <c r="H81" s="16" t="n"/>
      <c r="I81" s="14" t="n"/>
      <c r="J81" s="17" t="n"/>
      <c r="K81" s="18" t="n"/>
      <c r="L81" s="21">
        <f>IF($A81="","",IF($F81="","",IFERROR($F81-Parameter!$B$3,"")))</f>
        <v/>
      </c>
      <c r="M81" s="12">
        <f>IF($A81="","",IFERROR(IF($J81="","",$J81*12),""))</f>
        <v/>
      </c>
      <c r="N81" s="22">
        <f>IF($A81="","",IFERROR(IF($K81="Entwurf","Prüfen",IF($K81="Beendet","Abgeschlossen",IF($K81="Pausiert","Manuell prüfen",IF($K81="Aktiv",IF($F81="","Ohne Enddatum",IF($F81&lt;Parameter!$B$3,"Enddatum überschritten",IF($F81&lt;=Parameter!$B$3+Parameter!$B$4,"Läuft bald aus","Im Plan"))),"Status prüfen")))),"Manuell prüfen"))</f>
        <v/>
      </c>
    </row>
    <row r="82" ht="22" customHeight="1">
      <c r="A82" s="14" t="n"/>
      <c r="B82" s="14" t="n"/>
      <c r="C82" s="14" t="n"/>
      <c r="D82" s="14" t="n"/>
      <c r="E82" s="15" t="n"/>
      <c r="F82" s="15" t="n"/>
      <c r="G82" s="14" t="n"/>
      <c r="H82" s="16" t="n"/>
      <c r="I82" s="14" t="n"/>
      <c r="J82" s="17" t="n"/>
      <c r="K82" s="18" t="n"/>
      <c r="L82" s="19">
        <f>IF($A82="","",IF($F82="","",IFERROR($F82-Parameter!$B$3,"")))</f>
        <v/>
      </c>
      <c r="M82" s="11">
        <f>IF($A82="","",IFERROR(IF($J82="","",$J82*12),""))</f>
        <v/>
      </c>
      <c r="N82" s="20">
        <f>IF($A82="","",IFERROR(IF($K82="Entwurf","Prüfen",IF($K82="Beendet","Abgeschlossen",IF($K82="Pausiert","Manuell prüfen",IF($K82="Aktiv",IF($F82="","Ohne Enddatum",IF($F82&lt;Parameter!$B$3,"Enddatum überschritten",IF($F82&lt;=Parameter!$B$3+Parameter!$B$4,"Läuft bald aus","Im Plan"))),"Status prüfen")))),"Manuell prüfen"))</f>
        <v/>
      </c>
    </row>
    <row r="83" ht="22" customHeight="1">
      <c r="A83" s="14" t="n"/>
      <c r="B83" s="14" t="n"/>
      <c r="C83" s="14" t="n"/>
      <c r="D83" s="14" t="n"/>
      <c r="E83" s="15" t="n"/>
      <c r="F83" s="15" t="n"/>
      <c r="G83" s="14" t="n"/>
      <c r="H83" s="16" t="n"/>
      <c r="I83" s="14" t="n"/>
      <c r="J83" s="17" t="n"/>
      <c r="K83" s="18" t="n"/>
      <c r="L83" s="21">
        <f>IF($A83="","",IF($F83="","",IFERROR($F83-Parameter!$B$3,"")))</f>
        <v/>
      </c>
      <c r="M83" s="12">
        <f>IF($A83="","",IFERROR(IF($J83="","",$J83*12),""))</f>
        <v/>
      </c>
      <c r="N83" s="22">
        <f>IF($A83="","",IFERROR(IF($K83="Entwurf","Prüfen",IF($K83="Beendet","Abgeschlossen",IF($K83="Pausiert","Manuell prüfen",IF($K83="Aktiv",IF($F83="","Ohne Enddatum",IF($F83&lt;Parameter!$B$3,"Enddatum überschritten",IF($F83&lt;=Parameter!$B$3+Parameter!$B$4,"Läuft bald aus","Im Plan"))),"Status prüfen")))),"Manuell prüfen"))</f>
        <v/>
      </c>
    </row>
    <row r="84" ht="22" customHeight="1">
      <c r="A84" s="14" t="n"/>
      <c r="B84" s="14" t="n"/>
      <c r="C84" s="14" t="n"/>
      <c r="D84" s="14" t="n"/>
      <c r="E84" s="15" t="n"/>
      <c r="F84" s="15" t="n"/>
      <c r="G84" s="14" t="n"/>
      <c r="H84" s="16" t="n"/>
      <c r="I84" s="14" t="n"/>
      <c r="J84" s="17" t="n"/>
      <c r="K84" s="18" t="n"/>
      <c r="L84" s="19">
        <f>IF($A84="","",IF($F84="","",IFERROR($F84-Parameter!$B$3,"")))</f>
        <v/>
      </c>
      <c r="M84" s="11">
        <f>IF($A84="","",IFERROR(IF($J84="","",$J84*12),""))</f>
        <v/>
      </c>
      <c r="N84" s="20">
        <f>IF($A84="","",IFERROR(IF($K84="Entwurf","Prüfen",IF($K84="Beendet","Abgeschlossen",IF($K84="Pausiert","Manuell prüfen",IF($K84="Aktiv",IF($F84="","Ohne Enddatum",IF($F84&lt;Parameter!$B$3,"Enddatum überschritten",IF($F84&lt;=Parameter!$B$3+Parameter!$B$4,"Läuft bald aus","Im Plan"))),"Status prüfen")))),"Manuell prüfen"))</f>
        <v/>
      </c>
    </row>
    <row r="85" ht="22" customHeight="1">
      <c r="A85" s="14" t="n"/>
      <c r="B85" s="14" t="n"/>
      <c r="C85" s="14" t="n"/>
      <c r="D85" s="14" t="n"/>
      <c r="E85" s="15" t="n"/>
      <c r="F85" s="15" t="n"/>
      <c r="G85" s="14" t="n"/>
      <c r="H85" s="16" t="n"/>
      <c r="I85" s="14" t="n"/>
      <c r="J85" s="17" t="n"/>
      <c r="K85" s="18" t="n"/>
      <c r="L85" s="21">
        <f>IF($A85="","",IF($F85="","",IFERROR($F85-Parameter!$B$3,"")))</f>
        <v/>
      </c>
      <c r="M85" s="12">
        <f>IF($A85="","",IFERROR(IF($J85="","",$J85*12),""))</f>
        <v/>
      </c>
      <c r="N85" s="22">
        <f>IF($A85="","",IFERROR(IF($K85="Entwurf","Prüfen",IF($K85="Beendet","Abgeschlossen",IF($K85="Pausiert","Manuell prüfen",IF($K85="Aktiv",IF($F85="","Ohne Enddatum",IF($F85&lt;Parameter!$B$3,"Enddatum überschritten",IF($F85&lt;=Parameter!$B$3+Parameter!$B$4,"Läuft bald aus","Im Plan"))),"Status prüfen")))),"Manuell prüfen"))</f>
        <v/>
      </c>
    </row>
    <row r="86" ht="22" customHeight="1">
      <c r="A86" s="14" t="n"/>
      <c r="B86" s="14" t="n"/>
      <c r="C86" s="14" t="n"/>
      <c r="D86" s="14" t="n"/>
      <c r="E86" s="15" t="n"/>
      <c r="F86" s="15" t="n"/>
      <c r="G86" s="14" t="n"/>
      <c r="H86" s="16" t="n"/>
      <c r="I86" s="14" t="n"/>
      <c r="J86" s="17" t="n"/>
      <c r="K86" s="18" t="n"/>
      <c r="L86" s="19">
        <f>IF($A86="","",IF($F86="","",IFERROR($F86-Parameter!$B$3,"")))</f>
        <v/>
      </c>
      <c r="M86" s="11">
        <f>IF($A86="","",IFERROR(IF($J86="","",$J86*12),""))</f>
        <v/>
      </c>
      <c r="N86" s="20">
        <f>IF($A86="","",IFERROR(IF($K86="Entwurf","Prüfen",IF($K86="Beendet","Abgeschlossen",IF($K86="Pausiert","Manuell prüfen",IF($K86="Aktiv",IF($F86="","Ohne Enddatum",IF($F86&lt;Parameter!$B$3,"Enddatum überschritten",IF($F86&lt;=Parameter!$B$3+Parameter!$B$4,"Läuft bald aus","Im Plan"))),"Status prüfen")))),"Manuell prüfen"))</f>
        <v/>
      </c>
    </row>
    <row r="87" ht="22" customHeight="1">
      <c r="A87" s="14" t="n"/>
      <c r="B87" s="14" t="n"/>
      <c r="C87" s="14" t="n"/>
      <c r="D87" s="14" t="n"/>
      <c r="E87" s="15" t="n"/>
      <c r="F87" s="15" t="n"/>
      <c r="G87" s="14" t="n"/>
      <c r="H87" s="16" t="n"/>
      <c r="I87" s="14" t="n"/>
      <c r="J87" s="17" t="n"/>
      <c r="K87" s="18" t="n"/>
      <c r="L87" s="21">
        <f>IF($A87="","",IF($F87="","",IFERROR($F87-Parameter!$B$3,"")))</f>
        <v/>
      </c>
      <c r="M87" s="12">
        <f>IF($A87="","",IFERROR(IF($J87="","",$J87*12),""))</f>
        <v/>
      </c>
      <c r="N87" s="22">
        <f>IF($A87="","",IFERROR(IF($K87="Entwurf","Prüfen",IF($K87="Beendet","Abgeschlossen",IF($K87="Pausiert","Manuell prüfen",IF($K87="Aktiv",IF($F87="","Ohne Enddatum",IF($F87&lt;Parameter!$B$3,"Enddatum überschritten",IF($F87&lt;=Parameter!$B$3+Parameter!$B$4,"Läuft bald aus","Im Plan"))),"Status prüfen")))),"Manuell prüfen"))</f>
        <v/>
      </c>
    </row>
    <row r="88" ht="22" customHeight="1">
      <c r="A88" s="14" t="n"/>
      <c r="B88" s="14" t="n"/>
      <c r="C88" s="14" t="n"/>
      <c r="D88" s="14" t="n"/>
      <c r="E88" s="15" t="n"/>
      <c r="F88" s="15" t="n"/>
      <c r="G88" s="14" t="n"/>
      <c r="H88" s="16" t="n"/>
      <c r="I88" s="14" t="n"/>
      <c r="J88" s="17" t="n"/>
      <c r="K88" s="18" t="n"/>
      <c r="L88" s="19">
        <f>IF($A88="","",IF($F88="","",IFERROR($F88-Parameter!$B$3,"")))</f>
        <v/>
      </c>
      <c r="M88" s="11">
        <f>IF($A88="","",IFERROR(IF($J88="","",$J88*12),""))</f>
        <v/>
      </c>
      <c r="N88" s="20">
        <f>IF($A88="","",IFERROR(IF($K88="Entwurf","Prüfen",IF($K88="Beendet","Abgeschlossen",IF($K88="Pausiert","Manuell prüfen",IF($K88="Aktiv",IF($F88="","Ohne Enddatum",IF($F88&lt;Parameter!$B$3,"Enddatum überschritten",IF($F88&lt;=Parameter!$B$3+Parameter!$B$4,"Läuft bald aus","Im Plan"))),"Status prüfen")))),"Manuell prüfen"))</f>
        <v/>
      </c>
    </row>
    <row r="89" ht="22" customHeight="1">
      <c r="A89" s="14" t="n"/>
      <c r="B89" s="14" t="n"/>
      <c r="C89" s="14" t="n"/>
      <c r="D89" s="14" t="n"/>
      <c r="E89" s="15" t="n"/>
      <c r="F89" s="15" t="n"/>
      <c r="G89" s="14" t="n"/>
      <c r="H89" s="16" t="n"/>
      <c r="I89" s="14" t="n"/>
      <c r="J89" s="17" t="n"/>
      <c r="K89" s="18" t="n"/>
      <c r="L89" s="21">
        <f>IF($A89="","",IF($F89="","",IFERROR($F89-Parameter!$B$3,"")))</f>
        <v/>
      </c>
      <c r="M89" s="12">
        <f>IF($A89="","",IFERROR(IF($J89="","",$J89*12),""))</f>
        <v/>
      </c>
      <c r="N89" s="22">
        <f>IF($A89="","",IFERROR(IF($K89="Entwurf","Prüfen",IF($K89="Beendet","Abgeschlossen",IF($K89="Pausiert","Manuell prüfen",IF($K89="Aktiv",IF($F89="","Ohne Enddatum",IF($F89&lt;Parameter!$B$3,"Enddatum überschritten",IF($F89&lt;=Parameter!$B$3+Parameter!$B$4,"Läuft bald aus","Im Plan"))),"Status prüfen")))),"Manuell prüfen"))</f>
        <v/>
      </c>
    </row>
    <row r="90" ht="22" customHeight="1">
      <c r="A90" s="14" t="n"/>
      <c r="B90" s="14" t="n"/>
      <c r="C90" s="14" t="n"/>
      <c r="D90" s="14" t="n"/>
      <c r="E90" s="15" t="n"/>
      <c r="F90" s="15" t="n"/>
      <c r="G90" s="14" t="n"/>
      <c r="H90" s="16" t="n"/>
      <c r="I90" s="14" t="n"/>
      <c r="J90" s="17" t="n"/>
      <c r="K90" s="18" t="n"/>
      <c r="L90" s="19">
        <f>IF($A90="","",IF($F90="","",IFERROR($F90-Parameter!$B$3,"")))</f>
        <v/>
      </c>
      <c r="M90" s="11">
        <f>IF($A90="","",IFERROR(IF($J90="","",$J90*12),""))</f>
        <v/>
      </c>
      <c r="N90" s="20">
        <f>IF($A90="","",IFERROR(IF($K90="Entwurf","Prüfen",IF($K90="Beendet","Abgeschlossen",IF($K90="Pausiert","Manuell prüfen",IF($K90="Aktiv",IF($F90="","Ohne Enddatum",IF($F90&lt;Parameter!$B$3,"Enddatum überschritten",IF($F90&lt;=Parameter!$B$3+Parameter!$B$4,"Läuft bald aus","Im Plan"))),"Status prüfen")))),"Manuell prüfen"))</f>
        <v/>
      </c>
    </row>
    <row r="91" ht="22" customHeight="1">
      <c r="A91" s="14" t="n"/>
      <c r="B91" s="14" t="n"/>
      <c r="C91" s="14" t="n"/>
      <c r="D91" s="14" t="n"/>
      <c r="E91" s="15" t="n"/>
      <c r="F91" s="15" t="n"/>
      <c r="G91" s="14" t="n"/>
      <c r="H91" s="16" t="n"/>
      <c r="I91" s="14" t="n"/>
      <c r="J91" s="17" t="n"/>
      <c r="K91" s="18" t="n"/>
      <c r="L91" s="21">
        <f>IF($A91="","",IF($F91="","",IFERROR($F91-Parameter!$B$3,"")))</f>
        <v/>
      </c>
      <c r="M91" s="12">
        <f>IF($A91="","",IFERROR(IF($J91="","",$J91*12),""))</f>
        <v/>
      </c>
      <c r="N91" s="22">
        <f>IF($A91="","",IFERROR(IF($K91="Entwurf","Prüfen",IF($K91="Beendet","Abgeschlossen",IF($K91="Pausiert","Manuell prüfen",IF($K91="Aktiv",IF($F91="","Ohne Enddatum",IF($F91&lt;Parameter!$B$3,"Enddatum überschritten",IF($F91&lt;=Parameter!$B$3+Parameter!$B$4,"Läuft bald aus","Im Plan"))),"Status prüfen")))),"Manuell prüfen"))</f>
        <v/>
      </c>
    </row>
    <row r="92" ht="22" customHeight="1">
      <c r="A92" s="14" t="n"/>
      <c r="B92" s="14" t="n"/>
      <c r="C92" s="14" t="n"/>
      <c r="D92" s="14" t="n"/>
      <c r="E92" s="15" t="n"/>
      <c r="F92" s="15" t="n"/>
      <c r="G92" s="14" t="n"/>
      <c r="H92" s="16" t="n"/>
      <c r="I92" s="14" t="n"/>
      <c r="J92" s="17" t="n"/>
      <c r="K92" s="18" t="n"/>
      <c r="L92" s="19">
        <f>IF($A92="","",IF($F92="","",IFERROR($F92-Parameter!$B$3,"")))</f>
        <v/>
      </c>
      <c r="M92" s="11">
        <f>IF($A92="","",IFERROR(IF($J92="","",$J92*12),""))</f>
        <v/>
      </c>
      <c r="N92" s="20">
        <f>IF($A92="","",IFERROR(IF($K92="Entwurf","Prüfen",IF($K92="Beendet","Abgeschlossen",IF($K92="Pausiert","Manuell prüfen",IF($K92="Aktiv",IF($F92="","Ohne Enddatum",IF($F92&lt;Parameter!$B$3,"Enddatum überschritten",IF($F92&lt;=Parameter!$B$3+Parameter!$B$4,"Läuft bald aus","Im Plan"))),"Status prüfen")))),"Manuell prüfen"))</f>
        <v/>
      </c>
    </row>
    <row r="93" ht="22" customHeight="1">
      <c r="A93" s="14" t="n"/>
      <c r="B93" s="14" t="n"/>
      <c r="C93" s="14" t="n"/>
      <c r="D93" s="14" t="n"/>
      <c r="E93" s="15" t="n"/>
      <c r="F93" s="15" t="n"/>
      <c r="G93" s="14" t="n"/>
      <c r="H93" s="16" t="n"/>
      <c r="I93" s="14" t="n"/>
      <c r="J93" s="17" t="n"/>
      <c r="K93" s="18" t="n"/>
      <c r="L93" s="21">
        <f>IF($A93="","",IF($F93="","",IFERROR($F93-Parameter!$B$3,"")))</f>
        <v/>
      </c>
      <c r="M93" s="12">
        <f>IF($A93="","",IFERROR(IF($J93="","",$J93*12),""))</f>
        <v/>
      </c>
      <c r="N93" s="22">
        <f>IF($A93="","",IFERROR(IF($K93="Entwurf","Prüfen",IF($K93="Beendet","Abgeschlossen",IF($K93="Pausiert","Manuell prüfen",IF($K93="Aktiv",IF($F93="","Ohne Enddatum",IF($F93&lt;Parameter!$B$3,"Enddatum überschritten",IF($F93&lt;=Parameter!$B$3+Parameter!$B$4,"Läuft bald aus","Im Plan"))),"Status prüfen")))),"Manuell prüfen"))</f>
        <v/>
      </c>
    </row>
    <row r="94" ht="22" customHeight="1">
      <c r="A94" s="14" t="n"/>
      <c r="B94" s="14" t="n"/>
      <c r="C94" s="14" t="n"/>
      <c r="D94" s="14" t="n"/>
      <c r="E94" s="15" t="n"/>
      <c r="F94" s="15" t="n"/>
      <c r="G94" s="14" t="n"/>
      <c r="H94" s="16" t="n"/>
      <c r="I94" s="14" t="n"/>
      <c r="J94" s="17" t="n"/>
      <c r="K94" s="18" t="n"/>
      <c r="L94" s="19">
        <f>IF($A94="","",IF($F94="","",IFERROR($F94-Parameter!$B$3,"")))</f>
        <v/>
      </c>
      <c r="M94" s="11">
        <f>IF($A94="","",IFERROR(IF($J94="","",$J94*12),""))</f>
        <v/>
      </c>
      <c r="N94" s="20">
        <f>IF($A94="","",IFERROR(IF($K94="Entwurf","Prüfen",IF($K94="Beendet","Abgeschlossen",IF($K94="Pausiert","Manuell prüfen",IF($K94="Aktiv",IF($F94="","Ohne Enddatum",IF($F94&lt;Parameter!$B$3,"Enddatum überschritten",IF($F94&lt;=Parameter!$B$3+Parameter!$B$4,"Läuft bald aus","Im Plan"))),"Status prüfen")))),"Manuell prüfen"))</f>
        <v/>
      </c>
    </row>
    <row r="95" ht="22" customHeight="1">
      <c r="A95" s="14" t="n"/>
      <c r="B95" s="14" t="n"/>
      <c r="C95" s="14" t="n"/>
      <c r="D95" s="14" t="n"/>
      <c r="E95" s="15" t="n"/>
      <c r="F95" s="15" t="n"/>
      <c r="G95" s="14" t="n"/>
      <c r="H95" s="16" t="n"/>
      <c r="I95" s="14" t="n"/>
      <c r="J95" s="17" t="n"/>
      <c r="K95" s="18" t="n"/>
      <c r="L95" s="21">
        <f>IF($A95="","",IF($F95="","",IFERROR($F95-Parameter!$B$3,"")))</f>
        <v/>
      </c>
      <c r="M95" s="12">
        <f>IF($A95="","",IFERROR(IF($J95="","",$J95*12),""))</f>
        <v/>
      </c>
      <c r="N95" s="22">
        <f>IF($A95="","",IFERROR(IF($K95="Entwurf","Prüfen",IF($K95="Beendet","Abgeschlossen",IF($K95="Pausiert","Manuell prüfen",IF($K95="Aktiv",IF($F95="","Ohne Enddatum",IF($F95&lt;Parameter!$B$3,"Enddatum überschritten",IF($F95&lt;=Parameter!$B$3+Parameter!$B$4,"Läuft bald aus","Im Plan"))),"Status prüfen")))),"Manuell prüfen"))</f>
        <v/>
      </c>
    </row>
    <row r="96" ht="22" customHeight="1">
      <c r="A96" s="14" t="n"/>
      <c r="B96" s="14" t="n"/>
      <c r="C96" s="14" t="n"/>
      <c r="D96" s="14" t="n"/>
      <c r="E96" s="15" t="n"/>
      <c r="F96" s="15" t="n"/>
      <c r="G96" s="14" t="n"/>
      <c r="H96" s="16" t="n"/>
      <c r="I96" s="14" t="n"/>
      <c r="J96" s="17" t="n"/>
      <c r="K96" s="18" t="n"/>
      <c r="L96" s="19">
        <f>IF($A96="","",IF($F96="","",IFERROR($F96-Parameter!$B$3,"")))</f>
        <v/>
      </c>
      <c r="M96" s="11">
        <f>IF($A96="","",IFERROR(IF($J96="","",$J96*12),""))</f>
        <v/>
      </c>
      <c r="N96" s="20">
        <f>IF($A96="","",IFERROR(IF($K96="Entwurf","Prüfen",IF($K96="Beendet","Abgeschlossen",IF($K96="Pausiert","Manuell prüfen",IF($K96="Aktiv",IF($F96="","Ohne Enddatum",IF($F96&lt;Parameter!$B$3,"Enddatum überschritten",IF($F96&lt;=Parameter!$B$3+Parameter!$B$4,"Läuft bald aus","Im Plan"))),"Status prüfen")))),"Manuell prüfen"))</f>
        <v/>
      </c>
    </row>
    <row r="97" ht="22" customHeight="1">
      <c r="A97" s="14" t="n"/>
      <c r="B97" s="14" t="n"/>
      <c r="C97" s="14" t="n"/>
      <c r="D97" s="14" t="n"/>
      <c r="E97" s="15" t="n"/>
      <c r="F97" s="15" t="n"/>
      <c r="G97" s="14" t="n"/>
      <c r="H97" s="16" t="n"/>
      <c r="I97" s="14" t="n"/>
      <c r="J97" s="17" t="n"/>
      <c r="K97" s="18" t="n"/>
      <c r="L97" s="21">
        <f>IF($A97="","",IF($F97="","",IFERROR($F97-Parameter!$B$3,"")))</f>
        <v/>
      </c>
      <c r="M97" s="12">
        <f>IF($A97="","",IFERROR(IF($J97="","",$J97*12),""))</f>
        <v/>
      </c>
      <c r="N97" s="22">
        <f>IF($A97="","",IFERROR(IF($K97="Entwurf","Prüfen",IF($K97="Beendet","Abgeschlossen",IF($K97="Pausiert","Manuell prüfen",IF($K97="Aktiv",IF($F97="","Ohne Enddatum",IF($F97&lt;Parameter!$B$3,"Enddatum überschritten",IF($F97&lt;=Parameter!$B$3+Parameter!$B$4,"Läuft bald aus","Im Plan"))),"Status prüfen")))),"Manuell prüfen"))</f>
        <v/>
      </c>
    </row>
    <row r="98" ht="22" customHeight="1">
      <c r="A98" s="14" t="n"/>
      <c r="B98" s="14" t="n"/>
      <c r="C98" s="14" t="n"/>
      <c r="D98" s="14" t="n"/>
      <c r="E98" s="15" t="n"/>
      <c r="F98" s="15" t="n"/>
      <c r="G98" s="14" t="n"/>
      <c r="H98" s="16" t="n"/>
      <c r="I98" s="14" t="n"/>
      <c r="J98" s="17" t="n"/>
      <c r="K98" s="18" t="n"/>
      <c r="L98" s="19">
        <f>IF($A98="","",IF($F98="","",IFERROR($F98-Parameter!$B$3,"")))</f>
        <v/>
      </c>
      <c r="M98" s="11">
        <f>IF($A98="","",IFERROR(IF($J98="","",$J98*12),""))</f>
        <v/>
      </c>
      <c r="N98" s="20">
        <f>IF($A98="","",IFERROR(IF($K98="Entwurf","Prüfen",IF($K98="Beendet","Abgeschlossen",IF($K98="Pausiert","Manuell prüfen",IF($K98="Aktiv",IF($F98="","Ohne Enddatum",IF($F98&lt;Parameter!$B$3,"Enddatum überschritten",IF($F98&lt;=Parameter!$B$3+Parameter!$B$4,"Läuft bald aus","Im Plan"))),"Status prüfen")))),"Manuell prüfen"))</f>
        <v/>
      </c>
    </row>
    <row r="99" ht="22" customHeight="1">
      <c r="A99" s="14" t="n"/>
      <c r="B99" s="14" t="n"/>
      <c r="C99" s="14" t="n"/>
      <c r="D99" s="14" t="n"/>
      <c r="E99" s="15" t="n"/>
      <c r="F99" s="15" t="n"/>
      <c r="G99" s="14" t="n"/>
      <c r="H99" s="16" t="n"/>
      <c r="I99" s="14" t="n"/>
      <c r="J99" s="17" t="n"/>
      <c r="K99" s="18" t="n"/>
      <c r="L99" s="21">
        <f>IF($A99="","",IF($F99="","",IFERROR($F99-Parameter!$B$3,"")))</f>
        <v/>
      </c>
      <c r="M99" s="12">
        <f>IF($A99="","",IFERROR(IF($J99="","",$J99*12),""))</f>
        <v/>
      </c>
      <c r="N99" s="22">
        <f>IF($A99="","",IFERROR(IF($K99="Entwurf","Prüfen",IF($K99="Beendet","Abgeschlossen",IF($K99="Pausiert","Manuell prüfen",IF($K99="Aktiv",IF($F99="","Ohne Enddatum",IF($F99&lt;Parameter!$B$3,"Enddatum überschritten",IF($F99&lt;=Parameter!$B$3+Parameter!$B$4,"Läuft bald aus","Im Plan"))),"Status prüfen")))),"Manuell prüfen"))</f>
        <v/>
      </c>
    </row>
    <row r="100" ht="22" customHeight="1">
      <c r="A100" s="14" t="n"/>
      <c r="B100" s="14" t="n"/>
      <c r="C100" s="14" t="n"/>
      <c r="D100" s="14" t="n"/>
      <c r="E100" s="15" t="n"/>
      <c r="F100" s="15" t="n"/>
      <c r="G100" s="14" t="n"/>
      <c r="H100" s="16" t="n"/>
      <c r="I100" s="14" t="n"/>
      <c r="J100" s="17" t="n"/>
      <c r="K100" s="18" t="n"/>
      <c r="L100" s="19">
        <f>IF($A100="","",IF($F100="","",IFERROR($F100-Parameter!$B$3,"")))</f>
        <v/>
      </c>
      <c r="M100" s="11">
        <f>IF($A100="","",IFERROR(IF($J100="","",$J100*12),""))</f>
        <v/>
      </c>
      <c r="N100" s="20">
        <f>IF($A100="","",IFERROR(IF($K100="Entwurf","Prüfen",IF($K100="Beendet","Abgeschlossen",IF($K100="Pausiert","Manuell prüfen",IF($K100="Aktiv",IF($F100="","Ohne Enddatum",IF($F100&lt;Parameter!$B$3,"Enddatum überschritten",IF($F100&lt;=Parameter!$B$3+Parameter!$B$4,"Läuft bald aus","Im Plan"))),"Status prüfen")))),"Manuell prüfen"))</f>
        <v/>
      </c>
    </row>
    <row r="101" ht="22" customHeight="1">
      <c r="A101" s="14" t="n"/>
      <c r="B101" s="14" t="n"/>
      <c r="C101" s="14" t="n"/>
      <c r="D101" s="14" t="n"/>
      <c r="E101" s="15" t="n"/>
      <c r="F101" s="15" t="n"/>
      <c r="G101" s="14" t="n"/>
      <c r="H101" s="16" t="n"/>
      <c r="I101" s="14" t="n"/>
      <c r="J101" s="17" t="n"/>
      <c r="K101" s="18" t="n"/>
      <c r="L101" s="21">
        <f>IF($A101="","",IF($F101="","",IFERROR($F101-Parameter!$B$3,"")))</f>
        <v/>
      </c>
      <c r="M101" s="12">
        <f>IF($A101="","",IFERROR(IF($J101="","",$J101*12),""))</f>
        <v/>
      </c>
      <c r="N101" s="22">
        <f>IF($A101="","",IFERROR(IF($K101="Entwurf","Prüfen",IF($K101="Beendet","Abgeschlossen",IF($K101="Pausiert","Manuell prüfen",IF($K101="Aktiv",IF($F101="","Ohne Enddatum",IF($F101&lt;Parameter!$B$3,"Enddatum überschritten",IF($F101&lt;=Parameter!$B$3+Parameter!$B$4,"Läuft bald aus","Im Plan"))),"Status prüfen")))),"Manuell prüfen"))</f>
        <v/>
      </c>
    </row>
    <row r="102" ht="22" customHeight="1">
      <c r="A102" s="14" t="n"/>
      <c r="B102" s="14" t="n"/>
      <c r="C102" s="14" t="n"/>
      <c r="D102" s="14" t="n"/>
      <c r="E102" s="15" t="n"/>
      <c r="F102" s="15" t="n"/>
      <c r="G102" s="14" t="n"/>
      <c r="H102" s="16" t="n"/>
      <c r="I102" s="14" t="n"/>
      <c r="J102" s="17" t="n"/>
      <c r="K102" s="18" t="n"/>
      <c r="L102" s="19">
        <f>IF($A102="","",IF($F102="","",IFERROR($F102-Parameter!$B$3,"")))</f>
        <v/>
      </c>
      <c r="M102" s="11">
        <f>IF($A102="","",IFERROR(IF($J102="","",$J102*12),""))</f>
        <v/>
      </c>
      <c r="N102" s="20">
        <f>IF($A102="","",IFERROR(IF($K102="Entwurf","Prüfen",IF($K102="Beendet","Abgeschlossen",IF($K102="Pausiert","Manuell prüfen",IF($K102="Aktiv",IF($F102="","Ohne Enddatum",IF($F102&lt;Parameter!$B$3,"Enddatum überschritten",IF($F102&lt;=Parameter!$B$3+Parameter!$B$4,"Läuft bald aus","Im Plan"))),"Status prüfen")))),"Manuell prüfen"))</f>
        <v/>
      </c>
    </row>
    <row r="103" ht="22" customHeight="1">
      <c r="A103" s="14" t="n"/>
      <c r="B103" s="14" t="n"/>
      <c r="C103" s="14" t="n"/>
      <c r="D103" s="14" t="n"/>
      <c r="E103" s="15" t="n"/>
      <c r="F103" s="15" t="n"/>
      <c r="G103" s="14" t="n"/>
      <c r="H103" s="16" t="n"/>
      <c r="I103" s="14" t="n"/>
      <c r="J103" s="17" t="n"/>
      <c r="K103" s="18" t="n"/>
      <c r="L103" s="21">
        <f>IF($A103="","",IF($F103="","",IFERROR($F103-Parameter!$B$3,"")))</f>
        <v/>
      </c>
      <c r="M103" s="12">
        <f>IF($A103="","",IFERROR(IF($J103="","",$J103*12),""))</f>
        <v/>
      </c>
      <c r="N103" s="22">
        <f>IF($A103="","",IFERROR(IF($K103="Entwurf","Prüfen",IF($K103="Beendet","Abgeschlossen",IF($K103="Pausiert","Manuell prüfen",IF($K103="Aktiv",IF($F103="","Ohne Enddatum",IF($F103&lt;Parameter!$B$3,"Enddatum überschritten",IF($F103&lt;=Parameter!$B$3+Parameter!$B$4,"Läuft bald aus","Im Plan"))),"Status prüfen")))),"Manuell prüfen"))</f>
        <v/>
      </c>
    </row>
  </sheetData>
  <autoFilter ref="A3:N103"/>
  <mergeCells count="1">
    <mergeCell ref="A1:N1"/>
  </mergeCells>
  <conditionalFormatting sqref="N4:N103">
    <cfRule type="expression" priority="1" dxfId="0" stopIfTrue="1">
      <formula>OR($N4="Läuft bald aus",$N4="Enddatum überschritten",$N4="Manuell prüfen",$N4="Prüfen",$N4="Status prüfen")</formula>
    </cfRule>
    <cfRule type="expression" priority="2" dxfId="1" stopIfTrue="1">
      <formula>$N4="Im Plan"</formula>
    </cfRule>
  </conditionalFormatting>
  <dataValidations count="5">
    <dataValidation sqref="K4:K103" showDropDown="0" showInputMessage="1" showErrorMessage="1" allowBlank="0" errorTitle="Ungültiger Status" error="Bitte einen Status aus der Auswahlliste verwenden." promptTitle="Vertragsstatus" prompt="Bitte einen der sichtbaren Statuswerte auswählen." type="list">
      <formula1>"Aktiv,Entwurf,Pausiert,Beendet"</formula1>
    </dataValidation>
    <dataValidation sqref="E4:E103" showDropDown="0" showInputMessage="1" showErrorMessage="1" allowBlank="0" errorTitle="Ungültiges Datum" error="Bitte ein gültiges Datum eingeben." promptTitle="Vertragsbeginn" prompt="Datum im Format TT.MM.JJJJ eingeben." type="date" operator="greaterThan">
      <formula1>0</formula1>
    </dataValidation>
    <dataValidation sqref="F4:F103" showDropDown="0" showInputMessage="1" showErrorMessage="1" allowBlank="0" errorTitle="Vertragsende prüfen" error="Das Vertragsende muss ein Datum sein und darf nicht vor dem Beginn liegen." promptTitle="Vertragsende" prompt="Leer lassen, wenn kein Enddatum erfasst ist." type="custom">
      <formula1>OR(F4="",AND(ISNUMBER(F4),OR(E4="",F4&gt;=E4)))</formula1>
    </dataValidation>
    <dataValidation sqref="H4:H103" showDropDown="0" showInputMessage="1" showErrorMessage="1" allowBlank="0" errorTitle="Menge prüfen" error="Die Menge muss größer als null sein." promptTitle="Leistungsmenge" prompt="Positive Menge passend zur angegebenen Einheit eingeben." type="decimal" operator="greaterThan">
      <formula1>0</formula1>
    </dataValidation>
    <dataValidation sqref="J4:J103" showDropDown="0" showInputMessage="1" showErrorMessage="1" allowBlank="0" errorTitle="Preis prüfen" error="Der Monatspreis darf nicht negativ sein." promptTitle="Monatspreis netto" prompt="Nicht negativen Betrag in Euro eingeben." type="decimal" operator="greaterThanOrEqual">
      <formula1>0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31" customWidth="1" min="3" max="3"/>
    <col width="19" customWidth="1" min="4" max="4"/>
  </cols>
  <sheetData>
    <row r="1" ht="30" customHeight="1">
      <c r="A1" s="1" t="inlineStr">
        <is>
          <t>Parameter und stabile Statuswerte</t>
        </is>
      </c>
      <c r="B1" s="26" t="n"/>
      <c r="C1" s="26" t="n"/>
      <c r="D1" s="27" t="n"/>
    </row>
    <row r="2" ht="25" customHeight="1">
      <c r="A2" s="3" t="inlineStr">
        <is>
          <t>Annahme</t>
        </is>
      </c>
      <c r="B2" s="3" t="inlineStr">
        <is>
          <t>Wert</t>
        </is>
      </c>
      <c r="C2" s="3" t="inlineStr">
        <is>
          <t>Bedeutung</t>
        </is>
      </c>
      <c r="D2" s="3" t="inlineStr">
        <is>
          <t>Statuswert</t>
        </is>
      </c>
    </row>
    <row r="3">
      <c r="A3" s="10" t="inlineStr">
        <is>
          <t>Auswertungsdatum</t>
        </is>
      </c>
      <c r="B3" s="23" t="n">
        <v>46275</v>
      </c>
      <c r="C3" s="10" t="inlineStr">
        <is>
          <t>laufend geführt</t>
        </is>
      </c>
      <c r="D3" s="10" t="inlineStr">
        <is>
          <t>Aktiv</t>
        </is>
      </c>
    </row>
    <row r="4">
      <c r="A4" s="6" t="inlineStr">
        <is>
          <t>Prüfzeitraum vor Ende (Tage)</t>
        </is>
      </c>
      <c r="B4" s="24" t="n">
        <v>90</v>
      </c>
      <c r="C4" s="6" t="inlineStr">
        <is>
          <t>zur Prüfung vorbereitet</t>
        </is>
      </c>
      <c r="D4" s="6" t="inlineStr">
        <is>
          <t>Entwurf</t>
        </is>
      </c>
    </row>
    <row r="5">
      <c r="A5" s="10" t="n"/>
      <c r="B5" s="10" t="n"/>
      <c r="C5" s="10" t="inlineStr">
        <is>
          <t>vorübergehend ausgesetzt</t>
        </is>
      </c>
      <c r="D5" s="10" t="inlineStr">
        <is>
          <t>Pausiert</t>
        </is>
      </c>
    </row>
    <row r="6">
      <c r="A6" s="6" t="n"/>
      <c r="B6" s="6" t="n"/>
      <c r="C6" s="6" t="inlineStr">
        <is>
          <t>nicht mehr laufend</t>
        </is>
      </c>
      <c r="D6" s="6" t="inlineStr">
        <is>
          <t>Beendet</t>
        </is>
      </c>
    </row>
    <row r="7"/>
    <row r="8" ht="38" customHeight="1">
      <c r="A8" s="25" t="inlineStr">
        <is>
          <t>Hinweis</t>
        </is>
      </c>
      <c r="B8" s="25" t="inlineStr">
        <is>
          <t>Der Prüfzeitraum steuert ausschließlich die internen Hinweise in Übersicht und Vertragstabelle.</t>
        </is>
      </c>
      <c r="C8" s="25" t="n"/>
      <c r="D8" s="25" t="n"/>
    </row>
  </sheetData>
  <mergeCells count="1">
    <mergeCell ref="A1:D1"/>
  </mergeCells>
  <dataValidations count="2">
    <dataValidation sqref="B3" showDropDown="0" showInputMessage="1" showErrorMessage="1" allowBlank="0" errorTitle="Auswertungsdatum prüfen" error="Bitte ein gültiges Auswertungsdatum eingeben." promptTitle="Auswertungsdatum" prompt="Dieses Datum ist die Grundlage für Resttage und Prüfhinweise." type="date" operator="greaterThan">
      <formula1>0</formula1>
    </dataValidation>
    <dataValidation sqref="B4" showDropDown="0" showInputMessage="1" showErrorMessage="1" allowBlank="0" errorTitle="Prüfzeitraum prüfen" error="Bitte eine ganze Zahl zwischen 1 und 365 Tagen eingeben." promptTitle="Prüfzeitraum" prompt="Anzahl der Tage vor Vertragsende für einen internen Hinweis." type="whole" operator="between">
      <formula1>1</formula1>
      <formula2>365</formula2>
    </dataValidation>
  </dataValidation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Arbeitsmappe</dc:creator>
  <dc:title xmlns:dc="http://purl.org/dc/elements/1.1/">Vertragsübersicht Gebäudereinigung Excel</dc:title>
  <dc:description xmlns:dc="http://purl.org/dc/elements/1.1/">Planungsübersicht für Objektleitung und Disposition</dc:description>
  <dc:subject xmlns:dc="http://purl.org/dc/elements/1.1/">Interne Übersicht fiktiver Reinigungsverträge</dc:subject>
  <dcterms:created xmlns:dcterms="http://purl.org/dc/terms/" xmlns:xsi="http://www.w3.org/2001/XMLSchema-instance" xsi:type="dcterms:W3CDTF">2026-09-10T07:56:52Z</dcterms:created>
  <dcterms:modified xmlns:dcterms="http://purl.org/dc/terms/" xmlns:xsi="http://www.w3.org/2001/XMLSchema-instance" xsi:type="dcterms:W3CDTF">2026-09-10T07:56:52+00:00Z</dcterms:modified>
</cp:coreProperties>
</file>