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Vertragsplanung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'Übersicht'!$A$15:$C$23</definedName>
    <definedName name="_xlnm._FilterDatabase" localSheetId="1" hidden="1">'Vertragsplanung'!$A$5:$O$105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[$€-407]"/>
    <numFmt numFmtId="166" formatCode="0 &quot;Tage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2665B"/>
      <sz val="9"/>
    </font>
    <font>
      <name val="Aptos"/>
      <b val="1"/>
      <color rgb="00FFFFFF"/>
      <sz val="10"/>
    </font>
    <font>
      <name val="Aptos"/>
      <b val="1"/>
      <color rgb="0020352B"/>
      <sz val="10"/>
    </font>
    <font>
      <name val="Aptos"/>
      <color rgb="0020352B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20352B"/>
        <sz val="10"/>
      </font>
      <fill>
        <patternFill patternType="solid">
          <fgColor rgb="00F5E5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F5" authorId="0" shapeId="0">
      <text>
        <t>Frist in Kalendertagen manuell aus den verfügbaren Vertragsunterlagen übernehmen. Die Arbeitsmappe führt keine rechtliche Prüfung durch.</t>
      </text>
    </comment>
    <comment ref="G5" authorId="0" shapeId="0">
      <text>
        <t>Interner Vorlauf zwischen geplantem Gespräch und dem erfassten Fristtermin.</t>
      </text>
    </comment>
    <comment ref="H5" authorId="0" shapeId="0">
      <text>
        <t>Rechnerisch: Vertragsende minus Kündigungsfrist minus Gesprächsvorlauf.</t>
      </text>
    </comment>
    <comment ref="N5" authorId="0" shapeId="0">
      <text>
        <t>Interne Planungspriorität auf Basis des Stichtags und der sichtbaren Parameter.</t>
      </text>
    </comment>
    <comment ref="O5" authorId="0" shapeId="0">
      <text>
        <t>Hinweis zur manuellen Prüfung von fehlenden, widersprüchlichen oder überfälligen Angaben.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48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Vertragsverlängerungen Reinigungsfirma Excel</t>
        </is>
      </c>
      <c r="B1" s="30" t="n"/>
      <c r="C1" s="30" t="n"/>
      <c r="D1" s="30" t="n"/>
      <c r="E1" s="30" t="n"/>
      <c r="F1" s="31" t="n"/>
    </row>
    <row r="2" ht="30" customHeight="1">
      <c r="A2" s="2" t="inlineStr">
        <is>
          <t>Planungskennzahlen aus der Vertragsplanung; alle Objekt- und Vorgangsdaten sind ausdrücklich fiktive Beispiele.</t>
        </is>
      </c>
    </row>
    <row r="3"/>
    <row r="4">
      <c r="A4" s="3" t="inlineStr">
        <is>
          <t>Kennzahl</t>
        </is>
      </c>
      <c r="B4" s="3" t="inlineStr">
        <is>
          <t>Wert</t>
        </is>
      </c>
      <c r="C4" s="3" t="inlineStr">
        <is>
          <t>Planungsbezug</t>
        </is>
      </c>
    </row>
    <row r="5">
      <c r="A5" s="4" t="inlineStr">
        <is>
          <t>Stichtag</t>
        </is>
      </c>
      <c r="B5" s="5">
        <f>IF('Parameter'!$B$3="","",'Parameter'!$B$3)</f>
        <v/>
      </c>
      <c r="C5" s="6" t="inlineStr">
        <is>
          <t>Veränderbar im Blatt Parameter</t>
        </is>
      </c>
    </row>
    <row r="6">
      <c r="A6" s="7" t="inlineStr">
        <is>
          <t>Erfasste Verträge</t>
        </is>
      </c>
      <c r="B6" s="8">
        <f>COUNTIF('Vertragsplanung'!$A$6:$A$105,"&lt;&gt;")</f>
        <v/>
      </c>
      <c r="C6" s="9" t="inlineStr">
        <is>
          <t>Ausgefüllte Vertragskennungen</t>
        </is>
      </c>
    </row>
    <row r="7">
      <c r="A7" s="4" t="inlineStr">
        <is>
          <t>Aktive Verträge</t>
        </is>
      </c>
      <c r="B7" s="10">
        <f>IF($B$5="","",COUNTIFS('Vertragsplanung'!$A$6:$A$105,"&lt;&gt;",'Vertragsplanung'!$E$6:$E$105,"&gt;="&amp;$B$5,'Vertragsplanung'!$L$6:$L$105,"&lt;&gt;Beendet"))</f>
        <v/>
      </c>
      <c r="C7" s="6" t="inlineStr">
        <is>
          <t>Ende nicht vor dem Stichtag</t>
        </is>
      </c>
    </row>
    <row r="8">
      <c r="A8" s="7" t="inlineStr">
        <is>
          <t>Ende im Planungshorizont</t>
        </is>
      </c>
      <c r="B8" s="8">
        <f>IF(OR($B$5="",'Parameter'!$B$5=""),"",COUNTIFS('Vertragsplanung'!$A$6:$A$105,"&lt;&gt;",'Vertragsplanung'!$E$6:$E$105,"&gt;="&amp;$B$5,'Vertragsplanung'!$E$6:$E$105,"&lt;="&amp;$B$5+'Parameter'!$B$5))</f>
        <v/>
      </c>
      <c r="C8" s="9" t="inlineStr">
        <is>
          <t>Vertragsenden innerhalb des eingestellten Horizonts</t>
        </is>
      </c>
    </row>
    <row r="9">
      <c r="A9" s="4" t="inlineStr">
        <is>
          <t>Sofort prüfen</t>
        </is>
      </c>
      <c r="B9" s="10">
        <f>IF($B$5="","",COUNTIF('Vertragsplanung'!$N$6:$N$105,"Sofort prüfen"))</f>
        <v/>
      </c>
      <c r="C9" s="6" t="inlineStr">
        <is>
          <t>Rechnerischer Gesprächstermin liegt vor dem Stichtag</t>
        </is>
      </c>
    </row>
    <row r="10">
      <c r="A10" s="7" t="inlineStr">
        <is>
          <t>Gespräch vorbereiten</t>
        </is>
      </c>
      <c r="B10" s="8">
        <f>IF($B$5="","",COUNTIF('Vertragsplanung'!$N$6:$N$105,"Gespräch vorbereiten"))</f>
        <v/>
      </c>
      <c r="C10" s="9" t="inlineStr">
        <is>
          <t>Gesprächstermin liegt innerhalb der Warnschwelle</t>
        </is>
      </c>
    </row>
    <row r="11">
      <c r="A11" s="4" t="inlineStr">
        <is>
          <t>Offene Entscheidungsstatus</t>
        </is>
      </c>
      <c r="B11" s="10">
        <f>COUNTIFS('Vertragsplanung'!$A$6:$A$105,"&lt;&gt;",'Vertragsplanung'!$L$6:$L$105,"Ungeprüft")+COUNTIFS('Vertragsplanung'!$A$6:$A$105,"&lt;&gt;",'Vertragsplanung'!$L$6:$L$105,"")</f>
        <v/>
      </c>
      <c r="C11" s="6" t="inlineStr">
        <is>
          <t>Ungeprüft oder ohne Status</t>
        </is>
      </c>
    </row>
    <row r="12">
      <c r="A12" s="7" t="inlineStr">
        <is>
          <t>Monatswert im Planungshorizont</t>
        </is>
      </c>
      <c r="B12" s="11">
        <f>IF(OR($B$5="",'Parameter'!$B$5=""),"",SUMIFS('Vertragsplanung'!$J$6:$J$105,'Vertragsplanung'!$A$6:$A$105,"&lt;&gt;",'Vertragsplanung'!$E$6:$E$105,"&gt;="&amp;$B$5,'Vertragsplanung'!$E$6:$E$105,"&lt;="&amp;$B$5+'Parameter'!$B$5,'Vertragsplanung'!$L$6:$L$105,"&lt;&gt;Beendet"))</f>
        <v/>
      </c>
      <c r="C12" s="9" t="inlineStr">
        <is>
          <t>Summe der beispielhaften Monatswerte</t>
        </is>
      </c>
    </row>
    <row r="13"/>
    <row r="14"/>
    <row r="15">
      <c r="A15" s="3" t="inlineStr">
        <is>
          <t>Handlungsstatus</t>
        </is>
      </c>
      <c r="B15" s="3" t="inlineStr">
        <is>
          <t>Anzahl</t>
        </is>
      </c>
      <c r="C15" s="3" t="inlineStr">
        <is>
          <t>Monatswert</t>
        </is>
      </c>
    </row>
    <row r="16">
      <c r="A16" s="12" t="inlineStr">
        <is>
          <t>Sofort prüfen</t>
        </is>
      </c>
      <c r="B16" s="13">
        <f>COUNTIF('Vertragsplanung'!$N$6:$N$105,$A16)</f>
        <v/>
      </c>
      <c r="C16" s="14">
        <f>SUMIF('Vertragsplanung'!$N$6:$N$105,$A16,'Vertragsplanung'!$J$6:$J$105)</f>
        <v/>
      </c>
    </row>
    <row r="17">
      <c r="A17" s="15" t="inlineStr">
        <is>
          <t>Gespräch vorbereiten</t>
        </is>
      </c>
      <c r="B17" s="16">
        <f>COUNTIF('Vertragsplanung'!$N$6:$N$105,$A17)</f>
        <v/>
      </c>
      <c r="C17" s="17">
        <f>SUMIF('Vertragsplanung'!$N$6:$N$105,$A17,'Vertragsplanung'!$J$6:$J$105)</f>
        <v/>
      </c>
    </row>
    <row r="18">
      <c r="A18" s="12" t="inlineStr">
        <is>
          <t>Im Planungshorizont</t>
        </is>
      </c>
      <c r="B18" s="13">
        <f>COUNTIF('Vertragsplanung'!$N$6:$N$105,$A18)</f>
        <v/>
      </c>
      <c r="C18" s="14">
        <f>SUMIF('Vertragsplanung'!$N$6:$N$105,$A18,'Vertragsplanung'!$J$6:$J$105)</f>
        <v/>
      </c>
    </row>
    <row r="19">
      <c r="A19" s="15" t="inlineStr">
        <is>
          <t>Später prüfen</t>
        </is>
      </c>
      <c r="B19" s="16">
        <f>COUNTIF('Vertragsplanung'!$N$6:$N$105,$A19)</f>
        <v/>
      </c>
      <c r="C19" s="17">
        <f>SUMIF('Vertragsplanung'!$N$6:$N$105,$A19,'Vertragsplanung'!$J$6:$J$105)</f>
        <v/>
      </c>
    </row>
    <row r="20">
      <c r="A20" s="12" t="inlineStr">
        <is>
          <t>Abgeschlossen</t>
        </is>
      </c>
      <c r="B20" s="13">
        <f>COUNTIF('Vertragsplanung'!$N$6:$N$105,$A20)</f>
        <v/>
      </c>
      <c r="C20" s="14">
        <f>SUMIF('Vertragsplanung'!$N$6:$N$105,$A20,'Vertragsplanung'!$J$6:$J$105)</f>
        <v/>
      </c>
    </row>
    <row r="21">
      <c r="A21" s="15" t="inlineStr">
        <is>
          <t>Vertrag abgelaufen</t>
        </is>
      </c>
      <c r="B21" s="16">
        <f>COUNTIF('Vertragsplanung'!$N$6:$N$105,$A21)</f>
        <v/>
      </c>
      <c r="C21" s="17">
        <f>SUMIF('Vertragsplanung'!$N$6:$N$105,$A21,'Vertragsplanung'!$J$6:$J$105)</f>
        <v/>
      </c>
    </row>
    <row r="22">
      <c r="A22" s="12" t="inlineStr">
        <is>
          <t>Eingabe prüfen</t>
        </is>
      </c>
      <c r="B22" s="13">
        <f>COUNTIF('Vertragsplanung'!$N$6:$N$105,$A22)</f>
        <v/>
      </c>
      <c r="C22" s="14">
        <f>SUMIF('Vertragsplanung'!$N$6:$N$105,$A22,'Vertragsplanung'!$J$6:$J$105)</f>
        <v/>
      </c>
    </row>
    <row r="23">
      <c r="A23" s="15" t="inlineStr">
        <is>
          <t>Parameter prüfen</t>
        </is>
      </c>
      <c r="B23" s="16">
        <f>COUNTIF('Vertragsplanung'!$N$6:$N$105,$A23)</f>
        <v/>
      </c>
      <c r="C23" s="17">
        <f>SUMIF('Vertragsplanung'!$N$6:$N$105,$A23,'Vertragsplanung'!$J$6:$J$105)</f>
        <v/>
      </c>
    </row>
  </sheetData>
  <autoFilter ref="A15:C23"/>
  <mergeCells count="1">
    <mergeCell ref="A1:F1"/>
  </mergeCells>
  <conditionalFormatting sqref="B9:B10">
    <cfRule type="expression" priority="1" dxfId="0">
      <formula>B9&gt;0</formula>
    </cfRule>
  </conditionalFormatting>
  <conditionalFormatting sqref="A16:C16">
    <cfRule type="expression" priority="2" dxfId="0">
      <formula>$B16&gt;0</formula>
    </cfRule>
  </conditionalFormatting>
  <conditionalFormatting sqref="A20:C20">
    <cfRule type="expression" priority="3" dxfId="1">
      <formula>$B20&gt;0</formula>
    </cfRule>
  </conditionalFormatting>
  <conditionalFormatting sqref="A22:C23">
    <cfRule type="expression" priority="4" dxfId="2">
      <formula>$B22&gt;0</formula>
    </cfRule>
  </conditionalFormatting>
  <pageMargins left="0.3" right="0.3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27" customWidth="1" min="3" max="3"/>
    <col width="15" customWidth="1" min="4" max="4"/>
    <col width="15" customWidth="1" min="5" max="5"/>
    <col width="16" customWidth="1" min="6" max="6"/>
    <col width="18" customWidth="1" min="7" max="7"/>
    <col width="15" customWidth="1" min="8" max="8"/>
    <col width="14" customWidth="1" min="9" max="9"/>
    <col width="15" customWidth="1" min="10" max="10"/>
    <col width="26" customWidth="1" min="11" max="11"/>
    <col width="25" customWidth="1" min="12" max="12"/>
    <col width="19" customWidth="1" min="13" max="13"/>
    <col width="23" customWidth="1" min="14" max="14"/>
    <col width="27" customWidth="1" min="15" max="15"/>
  </cols>
  <sheetData>
    <row r="1" ht="28" customHeight="1">
      <c r="A1" s="1" t="inlineStr">
        <is>
          <t>Vertragsplanung für befristete Reinigungsverträge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1" t="n"/>
    </row>
    <row r="2" ht="30" customHeight="1">
      <c r="A2" s="2" t="inlineStr">
        <is>
          <t>Grün markierte Zellen sind editierbar. Termine und Prioritäten sind interne Planungshilfen und ersetzen keine manuelle Vertragsprüfung.</t>
        </is>
      </c>
    </row>
    <row r="3" ht="30" customHeight="1">
      <c r="A3" s="2" t="inlineStr">
        <is>
          <t>Beispieldaten sind fiktiv. Die Status- und Hinweisfelder lösen keine externe Benachrichtigung oder automatische Vertragsverlängerung aus.</t>
        </is>
      </c>
    </row>
    <row r="4"/>
    <row r="5" ht="42" customHeight="1">
      <c r="A5" s="3" t="inlineStr">
        <is>
          <t>Vertrag-ID</t>
        </is>
      </c>
      <c r="B5" s="3" t="inlineStr">
        <is>
          <t>Objekt</t>
        </is>
      </c>
      <c r="C5" s="3" t="inlineStr">
        <is>
          <t>Reinigungsbereich</t>
        </is>
      </c>
      <c r="D5" s="3" t="inlineStr">
        <is>
          <t>Vertragsbeginn</t>
        </is>
      </c>
      <c r="E5" s="3" t="inlineStr">
        <is>
          <t>Vertragsende</t>
        </is>
      </c>
      <c r="F5" s="3" t="inlineStr">
        <is>
          <t>Kündigungsfrist
(Tage)</t>
        </is>
      </c>
      <c r="G5" s="3" t="inlineStr">
        <is>
          <t>Gesprächsvorlauf
(Tage)</t>
        </is>
      </c>
      <c r="H5" s="3" t="inlineStr">
        <is>
          <t>Gespräch bis</t>
        </is>
      </c>
      <c r="I5" s="3" t="inlineStr">
        <is>
          <t>Tage bis Ende</t>
        </is>
      </c>
      <c r="J5" s="3" t="inlineStr">
        <is>
          <t>Monatswert
(€)</t>
        </is>
      </c>
      <c r="K5" s="3" t="inlineStr">
        <is>
          <t>Zuständigkeit</t>
        </is>
      </c>
      <c r="L5" s="3" t="inlineStr">
        <is>
          <t>Entscheidungsstatus</t>
        </is>
      </c>
      <c r="M5" s="3" t="inlineStr">
        <is>
          <t>Nächster Prüftermin</t>
        </is>
      </c>
      <c r="N5" s="3" t="inlineStr">
        <is>
          <t>Handlungsstatus</t>
        </is>
      </c>
      <c r="O5" s="3" t="inlineStr">
        <is>
          <t>Prüfhinweis</t>
        </is>
      </c>
    </row>
    <row r="6" ht="32" customHeight="1">
      <c r="A6" s="18" t="inlineStr">
        <is>
          <t>VR-26-001</t>
        </is>
      </c>
      <c r="B6" s="19" t="inlineStr">
        <is>
          <t>Parkforum Nord</t>
        </is>
      </c>
      <c r="C6" s="19" t="inlineStr">
        <is>
          <t>Büroflächen</t>
        </is>
      </c>
      <c r="D6" s="20" t="n">
        <v>45575</v>
      </c>
      <c r="E6" s="20" t="n">
        <v>46295</v>
      </c>
      <c r="F6" s="21" t="n">
        <v>90</v>
      </c>
      <c r="G6" s="21" t="n">
        <v>21</v>
      </c>
      <c r="H6" s="22">
        <f>IF($A6="","",IF(OR($E6="",$F6="",$G6=""),"",$E6-$F6-$G6))</f>
        <v/>
      </c>
      <c r="I6" s="23">
        <f>IF(OR($A6="",$E6="",'Parameter'!$B$3=""),"",$E6-'Parameter'!$B$3)</f>
        <v/>
      </c>
      <c r="J6" s="24" t="n">
        <v>1670</v>
      </c>
      <c r="K6" s="19" t="inlineStr">
        <is>
          <t>Objektleitung Nord</t>
        </is>
      </c>
      <c r="L6" s="19" t="inlineStr">
        <is>
          <t>Ungeprüft</t>
        </is>
      </c>
      <c r="M6" s="20" t="n">
        <v>46273</v>
      </c>
      <c r="N6" s="6">
        <f>IF($A6="","",IF(OR('Parameter'!$B$3="",'Parameter'!$B$4="",'Parameter'!$B$5=""),"Parameter prüfen",IF(OR($D6="",$E6="",$F6="",$G6="",$L6=""),"Eingabe prüfen",IF(OR($E6&lt;$D6,$F6&lt;0,$G6&lt;0),"Eingabe prüfen",IF(OR($L6="Verlängert",$L6="Beendet"),"Abgeschlossen",IF($E6&lt;'Parameter'!$B$3,"Vertrag abgelaufen",IF($H6&lt;'Parameter'!$B$3,"Sofort prüfen",IF($H6&lt;='Parameter'!$B$3+'Parameter'!$B$4,"Gespräch vorbereiten",IF($E6&lt;='Parameter'!$B$3+'Parameter'!$B$5,"Im Planungshorizont","Später prüfen")))))))))</f>
        <v/>
      </c>
      <c r="O6" s="6">
        <f>IF($A6="","",IF('Parameter'!$B$3="","Parameter prüfen",IF(OR($D6="",$E6=""),"Datumsangaben prüfen",IF($E6&lt;$D6,"Enddatum vor Beginn",IF(OR($F6="",$G6=""),"Fristwerte ergänzen",IF(OR($F6&lt;0,$G6&lt;0,AND($J6&lt;&gt;"",$J6&lt;0)),"Werte prüfen",IF($L6="","Status ergänzen",IF(AND($M6&lt;&gt;"",$M6&lt;'Parameter'!$B$3,$L6&lt;&gt;"Verlängert",$L6&lt;&gt;"Beendet"),"Prüftermin überfällig",IF(AND($N6="Sofort prüfen",$L6="Ungeprüft"),"Entscheidung offen","")))))))))</f>
        <v/>
      </c>
    </row>
    <row r="7" ht="32" customHeight="1">
      <c r="A7" s="18" t="inlineStr">
        <is>
          <t>VR-26-002</t>
        </is>
      </c>
      <c r="B7" s="19" t="inlineStr">
        <is>
          <t>Hafenbogen West</t>
        </is>
      </c>
      <c r="C7" s="19" t="inlineStr">
        <is>
          <t>Treppenhäuser</t>
        </is>
      </c>
      <c r="D7" s="20" t="n">
        <v>45675</v>
      </c>
      <c r="E7" s="20" t="n">
        <v>46335</v>
      </c>
      <c r="F7" s="21" t="n">
        <v>30</v>
      </c>
      <c r="G7" s="21" t="n">
        <v>14</v>
      </c>
      <c r="H7" s="25">
        <f>IF($A7="","",IF(OR($E7="",$F7="",$G7=""),"",$E7-$F7-$G7))</f>
        <v/>
      </c>
      <c r="I7" s="26">
        <f>IF(OR($A7="",$E7="",'Parameter'!$B$3=""),"",$E7-'Parameter'!$B$3)</f>
        <v/>
      </c>
      <c r="J7" s="24" t="n">
        <v>2450</v>
      </c>
      <c r="K7" s="19" t="inlineStr">
        <is>
          <t>Disposition West</t>
        </is>
      </c>
      <c r="L7" s="19" t="inlineStr">
        <is>
          <t>Gespräch geplant</t>
        </is>
      </c>
      <c r="M7" s="20" t="n">
        <v>46282</v>
      </c>
      <c r="N7" s="9">
        <f>IF($A7="","",IF(OR('Parameter'!$B$3="",'Parameter'!$B$4="",'Parameter'!$B$5=""),"Parameter prüfen",IF(OR($D7="",$E7="",$F7="",$G7="",$L7=""),"Eingabe prüfen",IF(OR($E7&lt;$D7,$F7&lt;0,$G7&lt;0),"Eingabe prüfen",IF(OR($L7="Verlängert",$L7="Beendet"),"Abgeschlossen",IF($E7&lt;'Parameter'!$B$3,"Vertrag abgelaufen",IF($H7&lt;'Parameter'!$B$3,"Sofort prüfen",IF($H7&lt;='Parameter'!$B$3+'Parameter'!$B$4,"Gespräch vorbereiten",IF($E7&lt;='Parameter'!$B$3+'Parameter'!$B$5,"Im Planungshorizont","Später prüfen")))))))))</f>
        <v/>
      </c>
      <c r="O7" s="9">
        <f>IF($A7="","",IF('Parameter'!$B$3="","Parameter prüfen",IF(OR($D7="",$E7=""),"Datumsangaben prüfen",IF($E7&lt;$D7,"Enddatum vor Beginn",IF(OR($F7="",$G7=""),"Fristwerte ergänzen",IF(OR($F7&lt;0,$G7&lt;0,AND($J7&lt;&gt;"",$J7&lt;0)),"Werte prüfen",IF($L7="","Status ergänzen",IF(AND($M7&lt;&gt;"",$M7&lt;'Parameter'!$B$3,$L7&lt;&gt;"Verlängert",$L7&lt;&gt;"Beendet"),"Prüftermin überfällig",IF(AND($N7="Sofort prüfen",$L7="Ungeprüft"),"Entscheidung offen","")))))))))</f>
        <v/>
      </c>
    </row>
    <row r="8" ht="32" customHeight="1">
      <c r="A8" s="18" t="inlineStr">
        <is>
          <t>VR-26-003</t>
        </is>
      </c>
      <c r="B8" s="19" t="inlineStr">
        <is>
          <t>Lindenquartier Süd</t>
        </is>
      </c>
      <c r="C8" s="19" t="inlineStr">
        <is>
          <t>Sanitärbereiche</t>
        </is>
      </c>
      <c r="D8" s="20" t="n">
        <v>45735</v>
      </c>
      <c r="E8" s="20" t="n">
        <v>46395</v>
      </c>
      <c r="F8" s="21" t="n">
        <v>60</v>
      </c>
      <c r="G8" s="21" t="n">
        <v>21</v>
      </c>
      <c r="H8" s="22">
        <f>IF($A8="","",IF(OR($E8="",$F8="",$G8=""),"",$E8-$F8-$G8))</f>
        <v/>
      </c>
      <c r="I8" s="23">
        <f>IF(OR($A8="",$E8="",'Parameter'!$B$3=""),"",$E8-'Parameter'!$B$3)</f>
        <v/>
      </c>
      <c r="J8" s="24" t="n">
        <v>3120</v>
      </c>
      <c r="K8" s="19" t="inlineStr">
        <is>
          <t>Objektleitung Süd</t>
        </is>
      </c>
      <c r="L8" s="19" t="inlineStr">
        <is>
          <t>Verlängerung empfohlen</t>
        </is>
      </c>
      <c r="M8" s="20" t="n">
        <v>46295</v>
      </c>
      <c r="N8" s="6">
        <f>IF($A8="","",IF(OR('Parameter'!$B$3="",'Parameter'!$B$4="",'Parameter'!$B$5=""),"Parameter prüfen",IF(OR($D8="",$E8="",$F8="",$G8="",$L8=""),"Eingabe prüfen",IF(OR($E8&lt;$D8,$F8&lt;0,$G8&lt;0),"Eingabe prüfen",IF(OR($L8="Verlängert",$L8="Beendet"),"Abgeschlossen",IF($E8&lt;'Parameter'!$B$3,"Vertrag abgelaufen",IF($H8&lt;'Parameter'!$B$3,"Sofort prüfen",IF($H8&lt;='Parameter'!$B$3+'Parameter'!$B$4,"Gespräch vorbereiten",IF($E8&lt;='Parameter'!$B$3+'Parameter'!$B$5,"Im Planungshorizont","Später prüfen")))))))))</f>
        <v/>
      </c>
      <c r="O8" s="6">
        <f>IF($A8="","",IF('Parameter'!$B$3="","Parameter prüfen",IF(OR($D8="",$E8=""),"Datumsangaben prüfen",IF($E8&lt;$D8,"Enddatum vor Beginn",IF(OR($F8="",$G8=""),"Fristwerte ergänzen",IF(OR($F8&lt;0,$G8&lt;0,AND($J8&lt;&gt;"",$J8&lt;0)),"Werte prüfen",IF($L8="","Status ergänzen",IF(AND($M8&lt;&gt;"",$M8&lt;'Parameter'!$B$3,$L8&lt;&gt;"Verlängert",$L8&lt;&gt;"Beendet"),"Prüftermin überfällig",IF(AND($N8="Sofort prüfen",$L8="Ungeprüft"),"Entscheidung offen","")))))))))</f>
        <v/>
      </c>
    </row>
    <row r="9" ht="32" customHeight="1">
      <c r="A9" s="18" t="inlineStr">
        <is>
          <t>VR-26-004</t>
        </is>
      </c>
      <c r="B9" s="19" t="inlineStr">
        <is>
          <t>Werkhof Elbe</t>
        </is>
      </c>
      <c r="C9" s="19" t="inlineStr">
        <is>
          <t>Produktionsnahe Flächen</t>
        </is>
      </c>
      <c r="D9" s="20" t="n">
        <v>45455</v>
      </c>
      <c r="E9" s="20" t="n">
        <v>46445</v>
      </c>
      <c r="F9" s="21" t="n">
        <v>90</v>
      </c>
      <c r="G9" s="21" t="n">
        <v>21</v>
      </c>
      <c r="H9" s="25">
        <f>IF($A9="","",IF(OR($E9="",$F9="",$G9=""),"",$E9-$F9-$G9))</f>
        <v/>
      </c>
      <c r="I9" s="26">
        <f>IF(OR($A9="",$E9="",'Parameter'!$B$3=""),"",$E9-'Parameter'!$B$3)</f>
        <v/>
      </c>
      <c r="J9" s="24" t="n">
        <v>4280</v>
      </c>
      <c r="K9" s="19" t="inlineStr">
        <is>
          <t>Bereichsleitung Gewerbe</t>
        </is>
      </c>
      <c r="L9" s="19" t="inlineStr">
        <is>
          <t>Neuverhandlung</t>
        </is>
      </c>
      <c r="M9" s="20" t="n">
        <v>46305</v>
      </c>
      <c r="N9" s="9">
        <f>IF($A9="","",IF(OR('Parameter'!$B$3="",'Parameter'!$B$4="",'Parameter'!$B$5=""),"Parameter prüfen",IF(OR($D9="",$E9="",$F9="",$G9="",$L9=""),"Eingabe prüfen",IF(OR($E9&lt;$D9,$F9&lt;0,$G9&lt;0),"Eingabe prüfen",IF(OR($L9="Verlängert",$L9="Beendet"),"Abgeschlossen",IF($E9&lt;'Parameter'!$B$3,"Vertrag abgelaufen",IF($H9&lt;'Parameter'!$B$3,"Sofort prüfen",IF($H9&lt;='Parameter'!$B$3+'Parameter'!$B$4,"Gespräch vorbereiten",IF($E9&lt;='Parameter'!$B$3+'Parameter'!$B$5,"Im Planungshorizont","Später prüfen")))))))))</f>
        <v/>
      </c>
      <c r="O9" s="9">
        <f>IF($A9="","",IF('Parameter'!$B$3="","Parameter prüfen",IF(OR($D9="",$E9=""),"Datumsangaben prüfen",IF($E9&lt;$D9,"Enddatum vor Beginn",IF(OR($F9="",$G9=""),"Fristwerte ergänzen",IF(OR($F9&lt;0,$G9&lt;0,AND($J9&lt;&gt;"",$J9&lt;0)),"Werte prüfen",IF($L9="","Status ergänzen",IF(AND($M9&lt;&gt;"",$M9&lt;'Parameter'!$B$3,$L9&lt;&gt;"Verlängert",$L9&lt;&gt;"Beendet"),"Prüftermin überfällig",IF(AND($N9="Sofort prüfen",$L9="Ungeprüft"),"Entscheidung offen","")))))))))</f>
        <v/>
      </c>
    </row>
    <row r="10" ht="32" customHeight="1">
      <c r="A10" s="18" t="inlineStr">
        <is>
          <t>VR-26-005</t>
        </is>
      </c>
      <c r="B10" s="19" t="inlineStr">
        <is>
          <t>Campus Morgenrot</t>
        </is>
      </c>
      <c r="C10" s="19" t="inlineStr">
        <is>
          <t>Unterrichtsflächen</t>
        </is>
      </c>
      <c r="D10" s="20" t="n">
        <v>45875</v>
      </c>
      <c r="E10" s="20" t="n">
        <v>46525</v>
      </c>
      <c r="F10" s="21" t="n">
        <v>90</v>
      </c>
      <c r="G10" s="21" t="n">
        <v>30</v>
      </c>
      <c r="H10" s="22">
        <f>IF($A10="","",IF(OR($E10="",$F10="",$G10=""),"",$E10-$F10-$G10))</f>
        <v/>
      </c>
      <c r="I10" s="23">
        <f>IF(OR($A10="",$E10="",'Parameter'!$B$3=""),"",$E10-'Parameter'!$B$3)</f>
        <v/>
      </c>
      <c r="J10" s="24" t="n">
        <v>1980</v>
      </c>
      <c r="K10" s="19" t="inlineStr">
        <is>
          <t>Disposition Bildung</t>
        </is>
      </c>
      <c r="L10" s="19" t="inlineStr">
        <is>
          <t>Ungeprüft</t>
        </is>
      </c>
      <c r="M10" s="20" t="n">
        <v>46365</v>
      </c>
      <c r="N10" s="6">
        <f>IF($A10="","",IF(OR('Parameter'!$B$3="",'Parameter'!$B$4="",'Parameter'!$B$5=""),"Parameter prüfen",IF(OR($D10="",$E10="",$F10="",$G10="",$L10=""),"Eingabe prüfen",IF(OR($E10&lt;$D10,$F10&lt;0,$G10&lt;0),"Eingabe prüfen",IF(OR($L10="Verlängert",$L10="Beendet"),"Abgeschlossen",IF($E10&lt;'Parameter'!$B$3,"Vertrag abgelaufen",IF($H10&lt;'Parameter'!$B$3,"Sofort prüfen",IF($H10&lt;='Parameter'!$B$3+'Parameter'!$B$4,"Gespräch vorbereiten",IF($E10&lt;='Parameter'!$B$3+'Parameter'!$B$5,"Im Planungshorizont","Später prüfen")))))))))</f>
        <v/>
      </c>
      <c r="O10" s="6">
        <f>IF($A10="","",IF('Parameter'!$B$3="","Parameter prüfen",IF(OR($D10="",$E10=""),"Datumsangaben prüfen",IF($E10&lt;$D10,"Enddatum vor Beginn",IF(OR($F10="",$G10=""),"Fristwerte ergänzen",IF(OR($F10&lt;0,$G10&lt;0,AND($J10&lt;&gt;"",$J10&lt;0)),"Werte prüfen",IF($L10="","Status ergänzen",IF(AND($M10&lt;&gt;"",$M10&lt;'Parameter'!$B$3,$L10&lt;&gt;"Verlängert",$L10&lt;&gt;"Beendet"),"Prüftermin überfällig",IF(AND($N10="Sofort prüfen",$L10="Ungeprüft"),"Entscheidung offen","")))))))))</f>
        <v/>
      </c>
    </row>
    <row r="11" ht="32" customHeight="1">
      <c r="A11" s="18" t="inlineStr">
        <is>
          <t>VR-26-006</t>
        </is>
      </c>
      <c r="B11" s="19" t="inlineStr">
        <is>
          <t>Arkaden Ost</t>
        </is>
      </c>
      <c r="C11" s="19" t="inlineStr">
        <is>
          <t>Verkaufsflächen</t>
        </is>
      </c>
      <c r="D11" s="20" t="n">
        <v>45535</v>
      </c>
      <c r="E11" s="20" t="n">
        <v>46265</v>
      </c>
      <c r="F11" s="21" t="n">
        <v>60</v>
      </c>
      <c r="G11" s="21" t="n">
        <v>21</v>
      </c>
      <c r="H11" s="25">
        <f>IF($A11="","",IF(OR($E11="",$F11="",$G11=""),"",$E11-$F11-$G11))</f>
        <v/>
      </c>
      <c r="I11" s="26">
        <f>IF(OR($A11="",$E11="",'Parameter'!$B$3=""),"",$E11-'Parameter'!$B$3)</f>
        <v/>
      </c>
      <c r="J11" s="24" t="n">
        <v>1360</v>
      </c>
      <c r="K11" s="19" t="inlineStr">
        <is>
          <t>Objektleitung Ost</t>
        </is>
      </c>
      <c r="L11" s="19" t="inlineStr">
        <is>
          <t>Beendet</t>
        </is>
      </c>
      <c r="M11" s="20" t="n"/>
      <c r="N11" s="9">
        <f>IF($A11="","",IF(OR('Parameter'!$B$3="",'Parameter'!$B$4="",'Parameter'!$B$5=""),"Parameter prüfen",IF(OR($D11="",$E11="",$F11="",$G11="",$L11=""),"Eingabe prüfen",IF(OR($E11&lt;$D11,$F11&lt;0,$G11&lt;0),"Eingabe prüfen",IF(OR($L11="Verlängert",$L11="Beendet"),"Abgeschlossen",IF($E11&lt;'Parameter'!$B$3,"Vertrag abgelaufen",IF($H11&lt;'Parameter'!$B$3,"Sofort prüfen",IF($H11&lt;='Parameter'!$B$3+'Parameter'!$B$4,"Gespräch vorbereiten",IF($E11&lt;='Parameter'!$B$3+'Parameter'!$B$5,"Im Planungshorizont","Später prüfen")))))))))</f>
        <v/>
      </c>
      <c r="O11" s="9">
        <f>IF($A11="","",IF('Parameter'!$B$3="","Parameter prüfen",IF(OR($D11="",$E11=""),"Datumsangaben prüfen",IF($E11&lt;$D11,"Enddatum vor Beginn",IF(OR($F11="",$G11=""),"Fristwerte ergänzen",IF(OR($F11&lt;0,$G11&lt;0,AND($J11&lt;&gt;"",$J11&lt;0)),"Werte prüfen",IF($L11="","Status ergänzen",IF(AND($M11&lt;&gt;"",$M11&lt;'Parameter'!$B$3,$L11&lt;&gt;"Verlängert",$L11&lt;&gt;"Beendet"),"Prüftermin überfällig",IF(AND($N11="Sofort prüfen",$L11="Ungeprüft"),"Entscheidung offen","")))))))))</f>
        <v/>
      </c>
    </row>
    <row r="12" ht="32" customHeight="1">
      <c r="A12" s="18" t="inlineStr">
        <is>
          <t>VR-26-007</t>
        </is>
      </c>
      <c r="B12" s="19" t="inlineStr">
        <is>
          <t>Gesundheitszentrum Kiesel</t>
        </is>
      </c>
      <c r="C12" s="19" t="inlineStr">
        <is>
          <t>Allgemeinflächen</t>
        </is>
      </c>
      <c r="D12" s="20" t="n">
        <v>45595</v>
      </c>
      <c r="E12" s="20" t="n">
        <v>46280</v>
      </c>
      <c r="F12" s="21" t="n">
        <v>90</v>
      </c>
      <c r="G12" s="21" t="n">
        <v>30</v>
      </c>
      <c r="H12" s="22">
        <f>IF($A12="","",IF(OR($E12="",$F12="",$G12=""),"",$E12-$F12-$G12))</f>
        <v/>
      </c>
      <c r="I12" s="23">
        <f>IF(OR($A12="",$E12="",'Parameter'!$B$3=""),"",$E12-'Parameter'!$B$3)</f>
        <v/>
      </c>
      <c r="J12" s="24" t="n">
        <v>2890</v>
      </c>
      <c r="K12" s="19" t="inlineStr">
        <is>
          <t>Bereichsleitung Gesundheit</t>
        </is>
      </c>
      <c r="L12" s="19" t="inlineStr">
        <is>
          <t>Beendigung vorgesehen</t>
        </is>
      </c>
      <c r="M12" s="20" t="n">
        <v>46275</v>
      </c>
      <c r="N12" s="6">
        <f>IF($A12="","",IF(OR('Parameter'!$B$3="",'Parameter'!$B$4="",'Parameter'!$B$5=""),"Parameter prüfen",IF(OR($D12="",$E12="",$F12="",$G12="",$L12=""),"Eingabe prüfen",IF(OR($E12&lt;$D12,$F12&lt;0,$G12&lt;0),"Eingabe prüfen",IF(OR($L12="Verlängert",$L12="Beendet"),"Abgeschlossen",IF($E12&lt;'Parameter'!$B$3,"Vertrag abgelaufen",IF($H12&lt;'Parameter'!$B$3,"Sofort prüfen",IF($H12&lt;='Parameter'!$B$3+'Parameter'!$B$4,"Gespräch vorbereiten",IF($E12&lt;='Parameter'!$B$3+'Parameter'!$B$5,"Im Planungshorizont","Später prüfen")))))))))</f>
        <v/>
      </c>
      <c r="O12" s="6">
        <f>IF($A12="","",IF('Parameter'!$B$3="","Parameter prüfen",IF(OR($D12="",$E12=""),"Datumsangaben prüfen",IF($E12&lt;$D12,"Enddatum vor Beginn",IF(OR($F12="",$G12=""),"Fristwerte ergänzen",IF(OR($F12&lt;0,$G12&lt;0,AND($J12&lt;&gt;"",$J12&lt;0)),"Werte prüfen",IF($L12="","Status ergänzen",IF(AND($M12&lt;&gt;"",$M12&lt;'Parameter'!$B$3,$L12&lt;&gt;"Verlängert",$L12&lt;&gt;"Beendet"),"Prüftermin überfällig",IF(AND($N12="Sofort prüfen",$L12="Ungeprüft"),"Entscheidung offen","")))))))))</f>
        <v/>
      </c>
    </row>
    <row r="13" ht="32" customHeight="1">
      <c r="A13" s="18" t="inlineStr">
        <is>
          <t>VR-26-008</t>
        </is>
      </c>
      <c r="B13" s="19" t="inlineStr">
        <is>
          <t>Logistikpunkt Fichte</t>
        </is>
      </c>
      <c r="C13" s="19" t="inlineStr">
        <is>
          <t>Lagerflächen</t>
        </is>
      </c>
      <c r="D13" s="20" t="n">
        <v>45910</v>
      </c>
      <c r="E13" s="20" t="n">
        <v>46640</v>
      </c>
      <c r="F13" s="21" t="n">
        <v>120</v>
      </c>
      <c r="G13" s="21" t="n">
        <v>30</v>
      </c>
      <c r="H13" s="25">
        <f>IF($A13="","",IF(OR($E13="",$F13="",$G13=""),"",$E13-$F13-$G13))</f>
        <v/>
      </c>
      <c r="I13" s="26">
        <f>IF(OR($A13="",$E13="",'Parameter'!$B$3=""),"",$E13-'Parameter'!$B$3)</f>
        <v/>
      </c>
      <c r="J13" s="24" t="n">
        <v>3540</v>
      </c>
      <c r="K13" s="19" t="inlineStr">
        <is>
          <t>Disposition Logistik</t>
        </is>
      </c>
      <c r="L13" s="19" t="inlineStr">
        <is>
          <t>Ungeprüft</t>
        </is>
      </c>
      <c r="M13" s="20" t="n">
        <v>46395</v>
      </c>
      <c r="N13" s="9">
        <f>IF($A13="","",IF(OR('Parameter'!$B$3="",'Parameter'!$B$4="",'Parameter'!$B$5=""),"Parameter prüfen",IF(OR($D13="",$E13="",$F13="",$G13="",$L13=""),"Eingabe prüfen",IF(OR($E13&lt;$D13,$F13&lt;0,$G13&lt;0),"Eingabe prüfen",IF(OR($L13="Verlängert",$L13="Beendet"),"Abgeschlossen",IF($E13&lt;'Parameter'!$B$3,"Vertrag abgelaufen",IF($H13&lt;'Parameter'!$B$3,"Sofort prüfen",IF($H13&lt;='Parameter'!$B$3+'Parameter'!$B$4,"Gespräch vorbereiten",IF($E13&lt;='Parameter'!$B$3+'Parameter'!$B$5,"Im Planungshorizont","Später prüfen")))))))))</f>
        <v/>
      </c>
      <c r="O13" s="9">
        <f>IF($A13="","",IF('Parameter'!$B$3="","Parameter prüfen",IF(OR($D13="",$E13=""),"Datumsangaben prüfen",IF($E13&lt;$D13,"Enddatum vor Beginn",IF(OR($F13="",$G13=""),"Fristwerte ergänzen",IF(OR($F13&lt;0,$G13&lt;0,AND($J13&lt;&gt;"",$J13&lt;0)),"Werte prüfen",IF($L13="","Status ergänzen",IF(AND($M13&lt;&gt;"",$M13&lt;'Parameter'!$B$3,$L13&lt;&gt;"Verlängert",$L13&lt;&gt;"Beendet"),"Prüftermin überfällig",IF(AND($N13="Sofort prüfen",$L13="Ungeprüft"),"Entscheidung offen","")))))))))</f>
        <v/>
      </c>
    </row>
    <row r="14" ht="32" customHeight="1">
      <c r="A14" s="18" t="inlineStr">
        <is>
          <t>VR-26-009</t>
        </is>
      </c>
      <c r="B14" s="19" t="inlineStr">
        <is>
          <t>Kulturhaus Blauwinkel</t>
        </is>
      </c>
      <c r="C14" s="19" t="inlineStr">
        <is>
          <t>Veranstaltungsflächen</t>
        </is>
      </c>
      <c r="D14" s="20" t="n">
        <v>45775</v>
      </c>
      <c r="E14" s="20" t="n">
        <v>46320</v>
      </c>
      <c r="F14" s="21" t="n">
        <v>30</v>
      </c>
      <c r="G14" s="21" t="n">
        <v>7</v>
      </c>
      <c r="H14" s="22">
        <f>IF($A14="","",IF(OR($E14="",$F14="",$G14=""),"",$E14-$F14-$G14))</f>
        <v/>
      </c>
      <c r="I14" s="23">
        <f>IF(OR($A14="",$E14="",'Parameter'!$B$3=""),"",$E14-'Parameter'!$B$3)</f>
        <v/>
      </c>
      <c r="J14" s="24" t="n">
        <v>2210</v>
      </c>
      <c r="K14" s="19" t="inlineStr">
        <is>
          <t>Objektleitung Kultur</t>
        </is>
      </c>
      <c r="L14" s="19" t="inlineStr">
        <is>
          <t>Neuverhandlung</t>
        </is>
      </c>
      <c r="M14" s="20" t="n">
        <v>46278</v>
      </c>
      <c r="N14" s="6">
        <f>IF($A14="","",IF(OR('Parameter'!$B$3="",'Parameter'!$B$4="",'Parameter'!$B$5=""),"Parameter prüfen",IF(OR($D14="",$E14="",$F14="",$G14="",$L14=""),"Eingabe prüfen",IF(OR($E14&lt;$D14,$F14&lt;0,$G14&lt;0),"Eingabe prüfen",IF(OR($L14="Verlängert",$L14="Beendet"),"Abgeschlossen",IF($E14&lt;'Parameter'!$B$3,"Vertrag abgelaufen",IF($H14&lt;'Parameter'!$B$3,"Sofort prüfen",IF($H14&lt;='Parameter'!$B$3+'Parameter'!$B$4,"Gespräch vorbereiten",IF($E14&lt;='Parameter'!$B$3+'Parameter'!$B$5,"Im Planungshorizont","Später prüfen")))))))))</f>
        <v/>
      </c>
      <c r="O14" s="6">
        <f>IF($A14="","",IF('Parameter'!$B$3="","Parameter prüfen",IF(OR($D14="",$E14=""),"Datumsangaben prüfen",IF($E14&lt;$D14,"Enddatum vor Beginn",IF(OR($F14="",$G14=""),"Fristwerte ergänzen",IF(OR($F14&lt;0,$G14&lt;0,AND($J14&lt;&gt;"",$J14&lt;0)),"Werte prüfen",IF($L14="","Status ergänzen",IF(AND($M14&lt;&gt;"",$M14&lt;'Parameter'!$B$3,$L14&lt;&gt;"Verlängert",$L14&lt;&gt;"Beendet"),"Prüftermin überfällig",IF(AND($N14="Sofort prüfen",$L14="Ungeprüft"),"Entscheidung offen","")))))))))</f>
        <v/>
      </c>
    </row>
    <row r="15" ht="32" customHeight="1">
      <c r="A15" s="18" t="inlineStr">
        <is>
          <t>VR-26-010</t>
        </is>
      </c>
      <c r="B15" s="19" t="inlineStr">
        <is>
          <t>Bürohaus Sonnensteg</t>
        </is>
      </c>
      <c r="C15" s="19" t="inlineStr">
        <is>
          <t>Büro- und Sanitärflächen</t>
        </is>
      </c>
      <c r="D15" s="20" t="n">
        <v>45665</v>
      </c>
      <c r="E15" s="20" t="n">
        <v>46425</v>
      </c>
      <c r="F15" s="21" t="n">
        <v>60</v>
      </c>
      <c r="G15" s="21" t="n">
        <v>14</v>
      </c>
      <c r="H15" s="25">
        <f>IF($A15="","",IF(OR($E15="",$F15="",$G15=""),"",$E15-$F15-$G15))</f>
        <v/>
      </c>
      <c r="I15" s="26">
        <f>IF(OR($A15="",$E15="",'Parameter'!$B$3=""),"",$E15-'Parameter'!$B$3)</f>
        <v/>
      </c>
      <c r="J15" s="24" t="n">
        <v>2760</v>
      </c>
      <c r="K15" s="19" t="inlineStr">
        <is>
          <t>Disposition Mitte</t>
        </is>
      </c>
      <c r="L15" s="19" t="inlineStr">
        <is>
          <t>Verlängert</t>
        </is>
      </c>
      <c r="M15" s="20" t="n">
        <v>46335</v>
      </c>
      <c r="N15" s="9">
        <f>IF($A15="","",IF(OR('Parameter'!$B$3="",'Parameter'!$B$4="",'Parameter'!$B$5=""),"Parameter prüfen",IF(OR($D15="",$E15="",$F15="",$G15="",$L15=""),"Eingabe prüfen",IF(OR($E15&lt;$D15,$F15&lt;0,$G15&lt;0),"Eingabe prüfen",IF(OR($L15="Verlängert",$L15="Beendet"),"Abgeschlossen",IF($E15&lt;'Parameter'!$B$3,"Vertrag abgelaufen",IF($H15&lt;'Parameter'!$B$3,"Sofort prüfen",IF($H15&lt;='Parameter'!$B$3+'Parameter'!$B$4,"Gespräch vorbereiten",IF($E15&lt;='Parameter'!$B$3+'Parameter'!$B$5,"Im Planungshorizont","Später prüfen")))))))))</f>
        <v/>
      </c>
      <c r="O15" s="9">
        <f>IF($A15="","",IF('Parameter'!$B$3="","Parameter prüfen",IF(OR($D15="",$E15=""),"Datumsangaben prüfen",IF($E15&lt;$D15,"Enddatum vor Beginn",IF(OR($F15="",$G15=""),"Fristwerte ergänzen",IF(OR($F15&lt;0,$G15&lt;0,AND($J15&lt;&gt;"",$J15&lt;0)),"Werte prüfen",IF($L15="","Status ergänzen",IF(AND($M15&lt;&gt;"",$M15&lt;'Parameter'!$B$3,$L15&lt;&gt;"Verlängert",$L15&lt;&gt;"Beendet"),"Prüftermin überfällig",IF(AND($N15="Sofort prüfen",$L15="Ungeprüft"),"Entscheidung offen","")))))))))</f>
        <v/>
      </c>
    </row>
    <row r="16" ht="32" customHeight="1">
      <c r="A16" s="18" t="n"/>
      <c r="B16" s="19" t="n"/>
      <c r="C16" s="19" t="n"/>
      <c r="D16" s="20" t="n"/>
      <c r="E16" s="20" t="n"/>
      <c r="F16" s="21" t="n"/>
      <c r="G16" s="21" t="n"/>
      <c r="H16" s="22">
        <f>IF($A16="","",IF(OR($E16="",$F16="",$G16=""),"",$E16-$F16-$G16))</f>
        <v/>
      </c>
      <c r="I16" s="23">
        <f>IF(OR($A16="",$E16="",'Parameter'!$B$3=""),"",$E16-'Parameter'!$B$3)</f>
        <v/>
      </c>
      <c r="J16" s="24" t="n"/>
      <c r="K16" s="19" t="n"/>
      <c r="L16" s="19" t="n"/>
      <c r="M16" s="20" t="n"/>
      <c r="N16" s="6">
        <f>IF($A16="","",IF(OR('Parameter'!$B$3="",'Parameter'!$B$4="",'Parameter'!$B$5=""),"Parameter prüfen",IF(OR($D16="",$E16="",$F16="",$G16="",$L16=""),"Eingabe prüfen",IF(OR($E16&lt;$D16,$F16&lt;0,$G16&lt;0),"Eingabe prüfen",IF(OR($L16="Verlängert",$L16="Beendet"),"Abgeschlossen",IF($E16&lt;'Parameter'!$B$3,"Vertrag abgelaufen",IF($H16&lt;'Parameter'!$B$3,"Sofort prüfen",IF($H16&lt;='Parameter'!$B$3+'Parameter'!$B$4,"Gespräch vorbereiten",IF($E16&lt;='Parameter'!$B$3+'Parameter'!$B$5,"Im Planungshorizont","Später prüfen")))))))))</f>
        <v/>
      </c>
      <c r="O16" s="6">
        <f>IF($A16="","",IF('Parameter'!$B$3="","Parameter prüfen",IF(OR($D16="",$E16=""),"Datumsangaben prüfen",IF($E16&lt;$D16,"Enddatum vor Beginn",IF(OR($F16="",$G16=""),"Fristwerte ergänzen",IF(OR($F16&lt;0,$G16&lt;0,AND($J16&lt;&gt;"",$J16&lt;0)),"Werte prüfen",IF($L16="","Status ergänzen",IF(AND($M16&lt;&gt;"",$M16&lt;'Parameter'!$B$3,$L16&lt;&gt;"Verlängert",$L16&lt;&gt;"Beendet"),"Prüftermin überfällig",IF(AND($N16="Sofort prüfen",$L16="Ungeprüft"),"Entscheidung offen","")))))))))</f>
        <v/>
      </c>
    </row>
    <row r="17" ht="32" customHeight="1">
      <c r="A17" s="18" t="n"/>
      <c r="B17" s="19" t="n"/>
      <c r="C17" s="19" t="n"/>
      <c r="D17" s="20" t="n"/>
      <c r="E17" s="20" t="n"/>
      <c r="F17" s="21" t="n"/>
      <c r="G17" s="21" t="n"/>
      <c r="H17" s="25">
        <f>IF($A17="","",IF(OR($E17="",$F17="",$G17=""),"",$E17-$F17-$G17))</f>
        <v/>
      </c>
      <c r="I17" s="26">
        <f>IF(OR($A17="",$E17="",'Parameter'!$B$3=""),"",$E17-'Parameter'!$B$3)</f>
        <v/>
      </c>
      <c r="J17" s="24" t="n"/>
      <c r="K17" s="19" t="n"/>
      <c r="L17" s="19" t="n"/>
      <c r="M17" s="20" t="n"/>
      <c r="N17" s="9">
        <f>IF($A17="","",IF(OR('Parameter'!$B$3="",'Parameter'!$B$4="",'Parameter'!$B$5=""),"Parameter prüfen",IF(OR($D17="",$E17="",$F17="",$G17="",$L17=""),"Eingabe prüfen",IF(OR($E17&lt;$D17,$F17&lt;0,$G17&lt;0),"Eingabe prüfen",IF(OR($L17="Verlängert",$L17="Beendet"),"Abgeschlossen",IF($E17&lt;'Parameter'!$B$3,"Vertrag abgelaufen",IF($H17&lt;'Parameter'!$B$3,"Sofort prüfen",IF($H17&lt;='Parameter'!$B$3+'Parameter'!$B$4,"Gespräch vorbereiten",IF($E17&lt;='Parameter'!$B$3+'Parameter'!$B$5,"Im Planungshorizont","Später prüfen")))))))))</f>
        <v/>
      </c>
      <c r="O17" s="9">
        <f>IF($A17="","",IF('Parameter'!$B$3="","Parameter prüfen",IF(OR($D17="",$E17=""),"Datumsangaben prüfen",IF($E17&lt;$D17,"Enddatum vor Beginn",IF(OR($F17="",$G17=""),"Fristwerte ergänzen",IF(OR($F17&lt;0,$G17&lt;0,AND($J17&lt;&gt;"",$J17&lt;0)),"Werte prüfen",IF($L17="","Status ergänzen",IF(AND($M17&lt;&gt;"",$M17&lt;'Parameter'!$B$3,$L17&lt;&gt;"Verlängert",$L17&lt;&gt;"Beendet"),"Prüftermin überfällig",IF(AND($N17="Sofort prüfen",$L17="Ungeprüft"),"Entscheidung offen","")))))))))</f>
        <v/>
      </c>
    </row>
    <row r="18" ht="32" customHeight="1">
      <c r="A18" s="18" t="n"/>
      <c r="B18" s="19" t="n"/>
      <c r="C18" s="19" t="n"/>
      <c r="D18" s="20" t="n"/>
      <c r="E18" s="20" t="n"/>
      <c r="F18" s="21" t="n"/>
      <c r="G18" s="21" t="n"/>
      <c r="H18" s="22">
        <f>IF($A18="","",IF(OR($E18="",$F18="",$G18=""),"",$E18-$F18-$G18))</f>
        <v/>
      </c>
      <c r="I18" s="23">
        <f>IF(OR($A18="",$E18="",'Parameter'!$B$3=""),"",$E18-'Parameter'!$B$3)</f>
        <v/>
      </c>
      <c r="J18" s="24" t="n"/>
      <c r="K18" s="19" t="n"/>
      <c r="L18" s="19" t="n"/>
      <c r="M18" s="20" t="n"/>
      <c r="N18" s="6">
        <f>IF($A18="","",IF(OR('Parameter'!$B$3="",'Parameter'!$B$4="",'Parameter'!$B$5=""),"Parameter prüfen",IF(OR($D18="",$E18="",$F18="",$G18="",$L18=""),"Eingabe prüfen",IF(OR($E18&lt;$D18,$F18&lt;0,$G18&lt;0),"Eingabe prüfen",IF(OR($L18="Verlängert",$L18="Beendet"),"Abgeschlossen",IF($E18&lt;'Parameter'!$B$3,"Vertrag abgelaufen",IF($H18&lt;'Parameter'!$B$3,"Sofort prüfen",IF($H18&lt;='Parameter'!$B$3+'Parameter'!$B$4,"Gespräch vorbereiten",IF($E18&lt;='Parameter'!$B$3+'Parameter'!$B$5,"Im Planungshorizont","Später prüfen")))))))))</f>
        <v/>
      </c>
      <c r="O18" s="6">
        <f>IF($A18="","",IF('Parameter'!$B$3="","Parameter prüfen",IF(OR($D18="",$E18=""),"Datumsangaben prüfen",IF($E18&lt;$D18,"Enddatum vor Beginn",IF(OR($F18="",$G18=""),"Fristwerte ergänzen",IF(OR($F18&lt;0,$G18&lt;0,AND($J18&lt;&gt;"",$J18&lt;0)),"Werte prüfen",IF($L18="","Status ergänzen",IF(AND($M18&lt;&gt;"",$M18&lt;'Parameter'!$B$3,$L18&lt;&gt;"Verlängert",$L18&lt;&gt;"Beendet"),"Prüftermin überfällig",IF(AND($N18="Sofort prüfen",$L18="Ungeprüft"),"Entscheidung offen","")))))))))</f>
        <v/>
      </c>
    </row>
    <row r="19" ht="32" customHeight="1">
      <c r="A19" s="18" t="n"/>
      <c r="B19" s="19" t="n"/>
      <c r="C19" s="19" t="n"/>
      <c r="D19" s="20" t="n"/>
      <c r="E19" s="20" t="n"/>
      <c r="F19" s="21" t="n"/>
      <c r="G19" s="21" t="n"/>
      <c r="H19" s="25">
        <f>IF($A19="","",IF(OR($E19="",$F19="",$G19=""),"",$E19-$F19-$G19))</f>
        <v/>
      </c>
      <c r="I19" s="26">
        <f>IF(OR($A19="",$E19="",'Parameter'!$B$3=""),"",$E19-'Parameter'!$B$3)</f>
        <v/>
      </c>
      <c r="J19" s="24" t="n"/>
      <c r="K19" s="19" t="n"/>
      <c r="L19" s="19" t="n"/>
      <c r="M19" s="20" t="n"/>
      <c r="N19" s="9">
        <f>IF($A19="","",IF(OR('Parameter'!$B$3="",'Parameter'!$B$4="",'Parameter'!$B$5=""),"Parameter prüfen",IF(OR($D19="",$E19="",$F19="",$G19="",$L19=""),"Eingabe prüfen",IF(OR($E19&lt;$D19,$F19&lt;0,$G19&lt;0),"Eingabe prüfen",IF(OR($L19="Verlängert",$L19="Beendet"),"Abgeschlossen",IF($E19&lt;'Parameter'!$B$3,"Vertrag abgelaufen",IF($H19&lt;'Parameter'!$B$3,"Sofort prüfen",IF($H19&lt;='Parameter'!$B$3+'Parameter'!$B$4,"Gespräch vorbereiten",IF($E19&lt;='Parameter'!$B$3+'Parameter'!$B$5,"Im Planungshorizont","Später prüfen")))))))))</f>
        <v/>
      </c>
      <c r="O19" s="9">
        <f>IF($A19="","",IF('Parameter'!$B$3="","Parameter prüfen",IF(OR($D19="",$E19=""),"Datumsangaben prüfen",IF($E19&lt;$D19,"Enddatum vor Beginn",IF(OR($F19="",$G19=""),"Fristwerte ergänzen",IF(OR($F19&lt;0,$G19&lt;0,AND($J19&lt;&gt;"",$J19&lt;0)),"Werte prüfen",IF($L19="","Status ergänzen",IF(AND($M19&lt;&gt;"",$M19&lt;'Parameter'!$B$3,$L19&lt;&gt;"Verlängert",$L19&lt;&gt;"Beendet"),"Prüftermin überfällig",IF(AND($N19="Sofort prüfen",$L19="Ungeprüft"),"Entscheidung offen","")))))))))</f>
        <v/>
      </c>
    </row>
    <row r="20" ht="32" customHeight="1">
      <c r="A20" s="18" t="n"/>
      <c r="B20" s="19" t="n"/>
      <c r="C20" s="19" t="n"/>
      <c r="D20" s="20" t="n"/>
      <c r="E20" s="20" t="n"/>
      <c r="F20" s="21" t="n"/>
      <c r="G20" s="21" t="n"/>
      <c r="H20" s="22">
        <f>IF($A20="","",IF(OR($E20="",$F20="",$G20=""),"",$E20-$F20-$G20))</f>
        <v/>
      </c>
      <c r="I20" s="23">
        <f>IF(OR($A20="",$E20="",'Parameter'!$B$3=""),"",$E20-'Parameter'!$B$3)</f>
        <v/>
      </c>
      <c r="J20" s="24" t="n"/>
      <c r="K20" s="19" t="n"/>
      <c r="L20" s="19" t="n"/>
      <c r="M20" s="20" t="n"/>
      <c r="N20" s="6">
        <f>IF($A20="","",IF(OR('Parameter'!$B$3="",'Parameter'!$B$4="",'Parameter'!$B$5=""),"Parameter prüfen",IF(OR($D20="",$E20="",$F20="",$G20="",$L20=""),"Eingabe prüfen",IF(OR($E20&lt;$D20,$F20&lt;0,$G20&lt;0),"Eingabe prüfen",IF(OR($L20="Verlängert",$L20="Beendet"),"Abgeschlossen",IF($E20&lt;'Parameter'!$B$3,"Vertrag abgelaufen",IF($H20&lt;'Parameter'!$B$3,"Sofort prüfen",IF($H20&lt;='Parameter'!$B$3+'Parameter'!$B$4,"Gespräch vorbereiten",IF($E20&lt;='Parameter'!$B$3+'Parameter'!$B$5,"Im Planungshorizont","Später prüfen")))))))))</f>
        <v/>
      </c>
      <c r="O20" s="6">
        <f>IF($A20="","",IF('Parameter'!$B$3="","Parameter prüfen",IF(OR($D20="",$E20=""),"Datumsangaben prüfen",IF($E20&lt;$D20,"Enddatum vor Beginn",IF(OR($F20="",$G20=""),"Fristwerte ergänzen",IF(OR($F20&lt;0,$G20&lt;0,AND($J20&lt;&gt;"",$J20&lt;0)),"Werte prüfen",IF($L20="","Status ergänzen",IF(AND($M20&lt;&gt;"",$M20&lt;'Parameter'!$B$3,$L20&lt;&gt;"Verlängert",$L20&lt;&gt;"Beendet"),"Prüftermin überfällig",IF(AND($N20="Sofort prüfen",$L20="Ungeprüft"),"Entscheidung offen","")))))))))</f>
        <v/>
      </c>
    </row>
    <row r="21" ht="32" customHeight="1">
      <c r="A21" s="18" t="n"/>
      <c r="B21" s="19" t="n"/>
      <c r="C21" s="19" t="n"/>
      <c r="D21" s="20" t="n"/>
      <c r="E21" s="20" t="n"/>
      <c r="F21" s="21" t="n"/>
      <c r="G21" s="21" t="n"/>
      <c r="H21" s="25">
        <f>IF($A21="","",IF(OR($E21="",$F21="",$G21=""),"",$E21-$F21-$G21))</f>
        <v/>
      </c>
      <c r="I21" s="26">
        <f>IF(OR($A21="",$E21="",'Parameter'!$B$3=""),"",$E21-'Parameter'!$B$3)</f>
        <v/>
      </c>
      <c r="J21" s="24" t="n"/>
      <c r="K21" s="19" t="n"/>
      <c r="L21" s="19" t="n"/>
      <c r="M21" s="20" t="n"/>
      <c r="N21" s="9">
        <f>IF($A21="","",IF(OR('Parameter'!$B$3="",'Parameter'!$B$4="",'Parameter'!$B$5=""),"Parameter prüfen",IF(OR($D21="",$E21="",$F21="",$G21="",$L21=""),"Eingabe prüfen",IF(OR($E21&lt;$D21,$F21&lt;0,$G21&lt;0),"Eingabe prüfen",IF(OR($L21="Verlängert",$L21="Beendet"),"Abgeschlossen",IF($E21&lt;'Parameter'!$B$3,"Vertrag abgelaufen",IF($H21&lt;'Parameter'!$B$3,"Sofort prüfen",IF($H21&lt;='Parameter'!$B$3+'Parameter'!$B$4,"Gespräch vorbereiten",IF($E21&lt;='Parameter'!$B$3+'Parameter'!$B$5,"Im Planungshorizont","Später prüfen")))))))))</f>
        <v/>
      </c>
      <c r="O21" s="9">
        <f>IF($A21="","",IF('Parameter'!$B$3="","Parameter prüfen",IF(OR($D21="",$E21=""),"Datumsangaben prüfen",IF($E21&lt;$D21,"Enddatum vor Beginn",IF(OR($F21="",$G21=""),"Fristwerte ergänzen",IF(OR($F21&lt;0,$G21&lt;0,AND($J21&lt;&gt;"",$J21&lt;0)),"Werte prüfen",IF($L21="","Status ergänzen",IF(AND($M21&lt;&gt;"",$M21&lt;'Parameter'!$B$3,$L21&lt;&gt;"Verlängert",$L21&lt;&gt;"Beendet"),"Prüftermin überfällig",IF(AND($N21="Sofort prüfen",$L21="Ungeprüft"),"Entscheidung offen","")))))))))</f>
        <v/>
      </c>
    </row>
    <row r="22" ht="32" customHeight="1">
      <c r="A22" s="18" t="n"/>
      <c r="B22" s="19" t="n"/>
      <c r="C22" s="19" t="n"/>
      <c r="D22" s="20" t="n"/>
      <c r="E22" s="20" t="n"/>
      <c r="F22" s="21" t="n"/>
      <c r="G22" s="21" t="n"/>
      <c r="H22" s="22">
        <f>IF($A22="","",IF(OR($E22="",$F22="",$G22=""),"",$E22-$F22-$G22))</f>
        <v/>
      </c>
      <c r="I22" s="23">
        <f>IF(OR($A22="",$E22="",'Parameter'!$B$3=""),"",$E22-'Parameter'!$B$3)</f>
        <v/>
      </c>
      <c r="J22" s="24" t="n"/>
      <c r="K22" s="19" t="n"/>
      <c r="L22" s="19" t="n"/>
      <c r="M22" s="20" t="n"/>
      <c r="N22" s="6">
        <f>IF($A22="","",IF(OR('Parameter'!$B$3="",'Parameter'!$B$4="",'Parameter'!$B$5=""),"Parameter prüfen",IF(OR($D22="",$E22="",$F22="",$G22="",$L22=""),"Eingabe prüfen",IF(OR($E22&lt;$D22,$F22&lt;0,$G22&lt;0),"Eingabe prüfen",IF(OR($L22="Verlängert",$L22="Beendet"),"Abgeschlossen",IF($E22&lt;'Parameter'!$B$3,"Vertrag abgelaufen",IF($H22&lt;'Parameter'!$B$3,"Sofort prüfen",IF($H22&lt;='Parameter'!$B$3+'Parameter'!$B$4,"Gespräch vorbereiten",IF($E22&lt;='Parameter'!$B$3+'Parameter'!$B$5,"Im Planungshorizont","Später prüfen")))))))))</f>
        <v/>
      </c>
      <c r="O22" s="6">
        <f>IF($A22="","",IF('Parameter'!$B$3="","Parameter prüfen",IF(OR($D22="",$E22=""),"Datumsangaben prüfen",IF($E22&lt;$D22,"Enddatum vor Beginn",IF(OR($F22="",$G22=""),"Fristwerte ergänzen",IF(OR($F22&lt;0,$G22&lt;0,AND($J22&lt;&gt;"",$J22&lt;0)),"Werte prüfen",IF($L22="","Status ergänzen",IF(AND($M22&lt;&gt;"",$M22&lt;'Parameter'!$B$3,$L22&lt;&gt;"Verlängert",$L22&lt;&gt;"Beendet"),"Prüftermin überfällig",IF(AND($N22="Sofort prüfen",$L22="Ungeprüft"),"Entscheidung offen","")))))))))</f>
        <v/>
      </c>
    </row>
    <row r="23" ht="32" customHeight="1">
      <c r="A23" s="18" t="n"/>
      <c r="B23" s="19" t="n"/>
      <c r="C23" s="19" t="n"/>
      <c r="D23" s="20" t="n"/>
      <c r="E23" s="20" t="n"/>
      <c r="F23" s="21" t="n"/>
      <c r="G23" s="21" t="n"/>
      <c r="H23" s="25">
        <f>IF($A23="","",IF(OR($E23="",$F23="",$G23=""),"",$E23-$F23-$G23))</f>
        <v/>
      </c>
      <c r="I23" s="26">
        <f>IF(OR($A23="",$E23="",'Parameter'!$B$3=""),"",$E23-'Parameter'!$B$3)</f>
        <v/>
      </c>
      <c r="J23" s="24" t="n"/>
      <c r="K23" s="19" t="n"/>
      <c r="L23" s="19" t="n"/>
      <c r="M23" s="20" t="n"/>
      <c r="N23" s="9">
        <f>IF($A23="","",IF(OR('Parameter'!$B$3="",'Parameter'!$B$4="",'Parameter'!$B$5=""),"Parameter prüfen",IF(OR($D23="",$E23="",$F23="",$G23="",$L23=""),"Eingabe prüfen",IF(OR($E23&lt;$D23,$F23&lt;0,$G23&lt;0),"Eingabe prüfen",IF(OR($L23="Verlängert",$L23="Beendet"),"Abgeschlossen",IF($E23&lt;'Parameter'!$B$3,"Vertrag abgelaufen",IF($H23&lt;'Parameter'!$B$3,"Sofort prüfen",IF($H23&lt;='Parameter'!$B$3+'Parameter'!$B$4,"Gespräch vorbereiten",IF($E23&lt;='Parameter'!$B$3+'Parameter'!$B$5,"Im Planungshorizont","Später prüfen")))))))))</f>
        <v/>
      </c>
      <c r="O23" s="9">
        <f>IF($A23="","",IF('Parameter'!$B$3="","Parameter prüfen",IF(OR($D23="",$E23=""),"Datumsangaben prüfen",IF($E23&lt;$D23,"Enddatum vor Beginn",IF(OR($F23="",$G23=""),"Fristwerte ergänzen",IF(OR($F23&lt;0,$G23&lt;0,AND($J23&lt;&gt;"",$J23&lt;0)),"Werte prüfen",IF($L23="","Status ergänzen",IF(AND($M23&lt;&gt;"",$M23&lt;'Parameter'!$B$3,$L23&lt;&gt;"Verlängert",$L23&lt;&gt;"Beendet"),"Prüftermin überfällig",IF(AND($N23="Sofort prüfen",$L23="Ungeprüft"),"Entscheidung offen","")))))))))</f>
        <v/>
      </c>
    </row>
    <row r="24" ht="32" customHeight="1">
      <c r="A24" s="18" t="n"/>
      <c r="B24" s="19" t="n"/>
      <c r="C24" s="19" t="n"/>
      <c r="D24" s="20" t="n"/>
      <c r="E24" s="20" t="n"/>
      <c r="F24" s="21" t="n"/>
      <c r="G24" s="21" t="n"/>
      <c r="H24" s="22">
        <f>IF($A24="","",IF(OR($E24="",$F24="",$G24=""),"",$E24-$F24-$G24))</f>
        <v/>
      </c>
      <c r="I24" s="23">
        <f>IF(OR($A24="",$E24="",'Parameter'!$B$3=""),"",$E24-'Parameter'!$B$3)</f>
        <v/>
      </c>
      <c r="J24" s="24" t="n"/>
      <c r="K24" s="19" t="n"/>
      <c r="L24" s="19" t="n"/>
      <c r="M24" s="20" t="n"/>
      <c r="N24" s="6">
        <f>IF($A24="","",IF(OR('Parameter'!$B$3="",'Parameter'!$B$4="",'Parameter'!$B$5=""),"Parameter prüfen",IF(OR($D24="",$E24="",$F24="",$G24="",$L24=""),"Eingabe prüfen",IF(OR($E24&lt;$D24,$F24&lt;0,$G24&lt;0),"Eingabe prüfen",IF(OR($L24="Verlängert",$L24="Beendet"),"Abgeschlossen",IF($E24&lt;'Parameter'!$B$3,"Vertrag abgelaufen",IF($H24&lt;'Parameter'!$B$3,"Sofort prüfen",IF($H24&lt;='Parameter'!$B$3+'Parameter'!$B$4,"Gespräch vorbereiten",IF($E24&lt;='Parameter'!$B$3+'Parameter'!$B$5,"Im Planungshorizont","Später prüfen")))))))))</f>
        <v/>
      </c>
      <c r="O24" s="6">
        <f>IF($A24="","",IF('Parameter'!$B$3="","Parameter prüfen",IF(OR($D24="",$E24=""),"Datumsangaben prüfen",IF($E24&lt;$D24,"Enddatum vor Beginn",IF(OR($F24="",$G24=""),"Fristwerte ergänzen",IF(OR($F24&lt;0,$G24&lt;0,AND($J24&lt;&gt;"",$J24&lt;0)),"Werte prüfen",IF($L24="","Status ergänzen",IF(AND($M24&lt;&gt;"",$M24&lt;'Parameter'!$B$3,$L24&lt;&gt;"Verlängert",$L24&lt;&gt;"Beendet"),"Prüftermin überfällig",IF(AND($N24="Sofort prüfen",$L24="Ungeprüft"),"Entscheidung offen","")))))))))</f>
        <v/>
      </c>
    </row>
    <row r="25" ht="32" customHeight="1">
      <c r="A25" s="18" t="n"/>
      <c r="B25" s="19" t="n"/>
      <c r="C25" s="19" t="n"/>
      <c r="D25" s="20" t="n"/>
      <c r="E25" s="20" t="n"/>
      <c r="F25" s="21" t="n"/>
      <c r="G25" s="21" t="n"/>
      <c r="H25" s="25">
        <f>IF($A25="","",IF(OR($E25="",$F25="",$G25=""),"",$E25-$F25-$G25))</f>
        <v/>
      </c>
      <c r="I25" s="26">
        <f>IF(OR($A25="",$E25="",'Parameter'!$B$3=""),"",$E25-'Parameter'!$B$3)</f>
        <v/>
      </c>
      <c r="J25" s="24" t="n"/>
      <c r="K25" s="19" t="n"/>
      <c r="L25" s="19" t="n"/>
      <c r="M25" s="20" t="n"/>
      <c r="N25" s="9">
        <f>IF($A25="","",IF(OR('Parameter'!$B$3="",'Parameter'!$B$4="",'Parameter'!$B$5=""),"Parameter prüfen",IF(OR($D25="",$E25="",$F25="",$G25="",$L25=""),"Eingabe prüfen",IF(OR($E25&lt;$D25,$F25&lt;0,$G25&lt;0),"Eingabe prüfen",IF(OR($L25="Verlängert",$L25="Beendet"),"Abgeschlossen",IF($E25&lt;'Parameter'!$B$3,"Vertrag abgelaufen",IF($H25&lt;'Parameter'!$B$3,"Sofort prüfen",IF($H25&lt;='Parameter'!$B$3+'Parameter'!$B$4,"Gespräch vorbereiten",IF($E25&lt;='Parameter'!$B$3+'Parameter'!$B$5,"Im Planungshorizont","Später prüfen")))))))))</f>
        <v/>
      </c>
      <c r="O25" s="9">
        <f>IF($A25="","",IF('Parameter'!$B$3="","Parameter prüfen",IF(OR($D25="",$E25=""),"Datumsangaben prüfen",IF($E25&lt;$D25,"Enddatum vor Beginn",IF(OR($F25="",$G25=""),"Fristwerte ergänzen",IF(OR($F25&lt;0,$G25&lt;0,AND($J25&lt;&gt;"",$J25&lt;0)),"Werte prüfen",IF($L25="","Status ergänzen",IF(AND($M25&lt;&gt;"",$M25&lt;'Parameter'!$B$3,$L25&lt;&gt;"Verlängert",$L25&lt;&gt;"Beendet"),"Prüftermin überfällig",IF(AND($N25="Sofort prüfen",$L25="Ungeprüft"),"Entscheidung offen","")))))))))</f>
        <v/>
      </c>
    </row>
    <row r="26" ht="32" customHeight="1">
      <c r="A26" s="18" t="n"/>
      <c r="B26" s="19" t="n"/>
      <c r="C26" s="19" t="n"/>
      <c r="D26" s="20" t="n"/>
      <c r="E26" s="20" t="n"/>
      <c r="F26" s="21" t="n"/>
      <c r="G26" s="21" t="n"/>
      <c r="H26" s="22">
        <f>IF($A26="","",IF(OR($E26="",$F26="",$G26=""),"",$E26-$F26-$G26))</f>
        <v/>
      </c>
      <c r="I26" s="23">
        <f>IF(OR($A26="",$E26="",'Parameter'!$B$3=""),"",$E26-'Parameter'!$B$3)</f>
        <v/>
      </c>
      <c r="J26" s="24" t="n"/>
      <c r="K26" s="19" t="n"/>
      <c r="L26" s="19" t="n"/>
      <c r="M26" s="20" t="n"/>
      <c r="N26" s="6">
        <f>IF($A26="","",IF(OR('Parameter'!$B$3="",'Parameter'!$B$4="",'Parameter'!$B$5=""),"Parameter prüfen",IF(OR($D26="",$E26="",$F26="",$G26="",$L26=""),"Eingabe prüfen",IF(OR($E26&lt;$D26,$F26&lt;0,$G26&lt;0),"Eingabe prüfen",IF(OR($L26="Verlängert",$L26="Beendet"),"Abgeschlossen",IF($E26&lt;'Parameter'!$B$3,"Vertrag abgelaufen",IF($H26&lt;'Parameter'!$B$3,"Sofort prüfen",IF($H26&lt;='Parameter'!$B$3+'Parameter'!$B$4,"Gespräch vorbereiten",IF($E26&lt;='Parameter'!$B$3+'Parameter'!$B$5,"Im Planungshorizont","Später prüfen")))))))))</f>
        <v/>
      </c>
      <c r="O26" s="6">
        <f>IF($A26="","",IF('Parameter'!$B$3="","Parameter prüfen",IF(OR($D26="",$E26=""),"Datumsangaben prüfen",IF($E26&lt;$D26,"Enddatum vor Beginn",IF(OR($F26="",$G26=""),"Fristwerte ergänzen",IF(OR($F26&lt;0,$G26&lt;0,AND($J26&lt;&gt;"",$J26&lt;0)),"Werte prüfen",IF($L26="","Status ergänzen",IF(AND($M26&lt;&gt;"",$M26&lt;'Parameter'!$B$3,$L26&lt;&gt;"Verlängert",$L26&lt;&gt;"Beendet"),"Prüftermin überfällig",IF(AND($N26="Sofort prüfen",$L26="Ungeprüft"),"Entscheidung offen","")))))))))</f>
        <v/>
      </c>
    </row>
    <row r="27" ht="32" customHeight="1">
      <c r="A27" s="18" t="n"/>
      <c r="B27" s="19" t="n"/>
      <c r="C27" s="19" t="n"/>
      <c r="D27" s="20" t="n"/>
      <c r="E27" s="20" t="n"/>
      <c r="F27" s="21" t="n"/>
      <c r="G27" s="21" t="n"/>
      <c r="H27" s="25">
        <f>IF($A27="","",IF(OR($E27="",$F27="",$G27=""),"",$E27-$F27-$G27))</f>
        <v/>
      </c>
      <c r="I27" s="26">
        <f>IF(OR($A27="",$E27="",'Parameter'!$B$3=""),"",$E27-'Parameter'!$B$3)</f>
        <v/>
      </c>
      <c r="J27" s="24" t="n"/>
      <c r="K27" s="19" t="n"/>
      <c r="L27" s="19" t="n"/>
      <c r="M27" s="20" t="n"/>
      <c r="N27" s="9">
        <f>IF($A27="","",IF(OR('Parameter'!$B$3="",'Parameter'!$B$4="",'Parameter'!$B$5=""),"Parameter prüfen",IF(OR($D27="",$E27="",$F27="",$G27="",$L27=""),"Eingabe prüfen",IF(OR($E27&lt;$D27,$F27&lt;0,$G27&lt;0),"Eingabe prüfen",IF(OR($L27="Verlängert",$L27="Beendet"),"Abgeschlossen",IF($E27&lt;'Parameter'!$B$3,"Vertrag abgelaufen",IF($H27&lt;'Parameter'!$B$3,"Sofort prüfen",IF($H27&lt;='Parameter'!$B$3+'Parameter'!$B$4,"Gespräch vorbereiten",IF($E27&lt;='Parameter'!$B$3+'Parameter'!$B$5,"Im Planungshorizont","Später prüfen")))))))))</f>
        <v/>
      </c>
      <c r="O27" s="9">
        <f>IF($A27="","",IF('Parameter'!$B$3="","Parameter prüfen",IF(OR($D27="",$E27=""),"Datumsangaben prüfen",IF($E27&lt;$D27,"Enddatum vor Beginn",IF(OR($F27="",$G27=""),"Fristwerte ergänzen",IF(OR($F27&lt;0,$G27&lt;0,AND($J27&lt;&gt;"",$J27&lt;0)),"Werte prüfen",IF($L27="","Status ergänzen",IF(AND($M27&lt;&gt;"",$M27&lt;'Parameter'!$B$3,$L27&lt;&gt;"Verlängert",$L27&lt;&gt;"Beendet"),"Prüftermin überfällig",IF(AND($N27="Sofort prüfen",$L27="Ungeprüft"),"Entscheidung offen","")))))))))</f>
        <v/>
      </c>
    </row>
    <row r="28" ht="32" customHeight="1">
      <c r="A28" s="18" t="n"/>
      <c r="B28" s="19" t="n"/>
      <c r="C28" s="19" t="n"/>
      <c r="D28" s="20" t="n"/>
      <c r="E28" s="20" t="n"/>
      <c r="F28" s="21" t="n"/>
      <c r="G28" s="21" t="n"/>
      <c r="H28" s="22">
        <f>IF($A28="","",IF(OR($E28="",$F28="",$G28=""),"",$E28-$F28-$G28))</f>
        <v/>
      </c>
      <c r="I28" s="23">
        <f>IF(OR($A28="",$E28="",'Parameter'!$B$3=""),"",$E28-'Parameter'!$B$3)</f>
        <v/>
      </c>
      <c r="J28" s="24" t="n"/>
      <c r="K28" s="19" t="n"/>
      <c r="L28" s="19" t="n"/>
      <c r="M28" s="20" t="n"/>
      <c r="N28" s="6">
        <f>IF($A28="","",IF(OR('Parameter'!$B$3="",'Parameter'!$B$4="",'Parameter'!$B$5=""),"Parameter prüfen",IF(OR($D28="",$E28="",$F28="",$G28="",$L28=""),"Eingabe prüfen",IF(OR($E28&lt;$D28,$F28&lt;0,$G28&lt;0),"Eingabe prüfen",IF(OR($L28="Verlängert",$L28="Beendet"),"Abgeschlossen",IF($E28&lt;'Parameter'!$B$3,"Vertrag abgelaufen",IF($H28&lt;'Parameter'!$B$3,"Sofort prüfen",IF($H28&lt;='Parameter'!$B$3+'Parameter'!$B$4,"Gespräch vorbereiten",IF($E28&lt;='Parameter'!$B$3+'Parameter'!$B$5,"Im Planungshorizont","Später prüfen")))))))))</f>
        <v/>
      </c>
      <c r="O28" s="6">
        <f>IF($A28="","",IF('Parameter'!$B$3="","Parameter prüfen",IF(OR($D28="",$E28=""),"Datumsangaben prüfen",IF($E28&lt;$D28,"Enddatum vor Beginn",IF(OR($F28="",$G28=""),"Fristwerte ergänzen",IF(OR($F28&lt;0,$G28&lt;0,AND($J28&lt;&gt;"",$J28&lt;0)),"Werte prüfen",IF($L28="","Status ergänzen",IF(AND($M28&lt;&gt;"",$M28&lt;'Parameter'!$B$3,$L28&lt;&gt;"Verlängert",$L28&lt;&gt;"Beendet"),"Prüftermin überfällig",IF(AND($N28="Sofort prüfen",$L28="Ungeprüft"),"Entscheidung offen","")))))))))</f>
        <v/>
      </c>
    </row>
    <row r="29" ht="32" customHeight="1">
      <c r="A29" s="18" t="n"/>
      <c r="B29" s="19" t="n"/>
      <c r="C29" s="19" t="n"/>
      <c r="D29" s="20" t="n"/>
      <c r="E29" s="20" t="n"/>
      <c r="F29" s="21" t="n"/>
      <c r="G29" s="21" t="n"/>
      <c r="H29" s="25">
        <f>IF($A29="","",IF(OR($E29="",$F29="",$G29=""),"",$E29-$F29-$G29))</f>
        <v/>
      </c>
      <c r="I29" s="26">
        <f>IF(OR($A29="",$E29="",'Parameter'!$B$3=""),"",$E29-'Parameter'!$B$3)</f>
        <v/>
      </c>
      <c r="J29" s="24" t="n"/>
      <c r="K29" s="19" t="n"/>
      <c r="L29" s="19" t="n"/>
      <c r="M29" s="20" t="n"/>
      <c r="N29" s="9">
        <f>IF($A29="","",IF(OR('Parameter'!$B$3="",'Parameter'!$B$4="",'Parameter'!$B$5=""),"Parameter prüfen",IF(OR($D29="",$E29="",$F29="",$G29="",$L29=""),"Eingabe prüfen",IF(OR($E29&lt;$D29,$F29&lt;0,$G29&lt;0),"Eingabe prüfen",IF(OR($L29="Verlängert",$L29="Beendet"),"Abgeschlossen",IF($E29&lt;'Parameter'!$B$3,"Vertrag abgelaufen",IF($H29&lt;'Parameter'!$B$3,"Sofort prüfen",IF($H29&lt;='Parameter'!$B$3+'Parameter'!$B$4,"Gespräch vorbereiten",IF($E29&lt;='Parameter'!$B$3+'Parameter'!$B$5,"Im Planungshorizont","Später prüfen")))))))))</f>
        <v/>
      </c>
      <c r="O29" s="9">
        <f>IF($A29="","",IF('Parameter'!$B$3="","Parameter prüfen",IF(OR($D29="",$E29=""),"Datumsangaben prüfen",IF($E29&lt;$D29,"Enddatum vor Beginn",IF(OR($F29="",$G29=""),"Fristwerte ergänzen",IF(OR($F29&lt;0,$G29&lt;0,AND($J29&lt;&gt;"",$J29&lt;0)),"Werte prüfen",IF($L29="","Status ergänzen",IF(AND($M29&lt;&gt;"",$M29&lt;'Parameter'!$B$3,$L29&lt;&gt;"Verlängert",$L29&lt;&gt;"Beendet"),"Prüftermin überfällig",IF(AND($N29="Sofort prüfen",$L29="Ungeprüft"),"Entscheidung offen","")))))))))</f>
        <v/>
      </c>
    </row>
    <row r="30" ht="32" customHeight="1">
      <c r="A30" s="18" t="n"/>
      <c r="B30" s="19" t="n"/>
      <c r="C30" s="19" t="n"/>
      <c r="D30" s="20" t="n"/>
      <c r="E30" s="20" t="n"/>
      <c r="F30" s="21" t="n"/>
      <c r="G30" s="21" t="n"/>
      <c r="H30" s="22">
        <f>IF($A30="","",IF(OR($E30="",$F30="",$G30=""),"",$E30-$F30-$G30))</f>
        <v/>
      </c>
      <c r="I30" s="23">
        <f>IF(OR($A30="",$E30="",'Parameter'!$B$3=""),"",$E30-'Parameter'!$B$3)</f>
        <v/>
      </c>
      <c r="J30" s="24" t="n"/>
      <c r="K30" s="19" t="n"/>
      <c r="L30" s="19" t="n"/>
      <c r="M30" s="20" t="n"/>
      <c r="N30" s="6">
        <f>IF($A30="","",IF(OR('Parameter'!$B$3="",'Parameter'!$B$4="",'Parameter'!$B$5=""),"Parameter prüfen",IF(OR($D30="",$E30="",$F30="",$G30="",$L30=""),"Eingabe prüfen",IF(OR($E30&lt;$D30,$F30&lt;0,$G30&lt;0),"Eingabe prüfen",IF(OR($L30="Verlängert",$L30="Beendet"),"Abgeschlossen",IF($E30&lt;'Parameter'!$B$3,"Vertrag abgelaufen",IF($H30&lt;'Parameter'!$B$3,"Sofort prüfen",IF($H30&lt;='Parameter'!$B$3+'Parameter'!$B$4,"Gespräch vorbereiten",IF($E30&lt;='Parameter'!$B$3+'Parameter'!$B$5,"Im Planungshorizont","Später prüfen")))))))))</f>
        <v/>
      </c>
      <c r="O30" s="6">
        <f>IF($A30="","",IF('Parameter'!$B$3="","Parameter prüfen",IF(OR($D30="",$E30=""),"Datumsangaben prüfen",IF($E30&lt;$D30,"Enddatum vor Beginn",IF(OR($F30="",$G30=""),"Fristwerte ergänzen",IF(OR($F30&lt;0,$G30&lt;0,AND($J30&lt;&gt;"",$J30&lt;0)),"Werte prüfen",IF($L30="","Status ergänzen",IF(AND($M30&lt;&gt;"",$M30&lt;'Parameter'!$B$3,$L30&lt;&gt;"Verlängert",$L30&lt;&gt;"Beendet"),"Prüftermin überfällig",IF(AND($N30="Sofort prüfen",$L30="Ungeprüft"),"Entscheidung offen","")))))))))</f>
        <v/>
      </c>
    </row>
    <row r="31" ht="32" customHeight="1">
      <c r="A31" s="18" t="n"/>
      <c r="B31" s="19" t="n"/>
      <c r="C31" s="19" t="n"/>
      <c r="D31" s="20" t="n"/>
      <c r="E31" s="20" t="n"/>
      <c r="F31" s="21" t="n"/>
      <c r="G31" s="21" t="n"/>
      <c r="H31" s="25">
        <f>IF($A31="","",IF(OR($E31="",$F31="",$G31=""),"",$E31-$F31-$G31))</f>
        <v/>
      </c>
      <c r="I31" s="26">
        <f>IF(OR($A31="",$E31="",'Parameter'!$B$3=""),"",$E31-'Parameter'!$B$3)</f>
        <v/>
      </c>
      <c r="J31" s="24" t="n"/>
      <c r="K31" s="19" t="n"/>
      <c r="L31" s="19" t="n"/>
      <c r="M31" s="20" t="n"/>
      <c r="N31" s="9">
        <f>IF($A31="","",IF(OR('Parameter'!$B$3="",'Parameter'!$B$4="",'Parameter'!$B$5=""),"Parameter prüfen",IF(OR($D31="",$E31="",$F31="",$G31="",$L31=""),"Eingabe prüfen",IF(OR($E31&lt;$D31,$F31&lt;0,$G31&lt;0),"Eingabe prüfen",IF(OR($L31="Verlängert",$L31="Beendet"),"Abgeschlossen",IF($E31&lt;'Parameter'!$B$3,"Vertrag abgelaufen",IF($H31&lt;'Parameter'!$B$3,"Sofort prüfen",IF($H31&lt;='Parameter'!$B$3+'Parameter'!$B$4,"Gespräch vorbereiten",IF($E31&lt;='Parameter'!$B$3+'Parameter'!$B$5,"Im Planungshorizont","Später prüfen")))))))))</f>
        <v/>
      </c>
      <c r="O31" s="9">
        <f>IF($A31="","",IF('Parameter'!$B$3="","Parameter prüfen",IF(OR($D31="",$E31=""),"Datumsangaben prüfen",IF($E31&lt;$D31,"Enddatum vor Beginn",IF(OR($F31="",$G31=""),"Fristwerte ergänzen",IF(OR($F31&lt;0,$G31&lt;0,AND($J31&lt;&gt;"",$J31&lt;0)),"Werte prüfen",IF($L31="","Status ergänzen",IF(AND($M31&lt;&gt;"",$M31&lt;'Parameter'!$B$3,$L31&lt;&gt;"Verlängert",$L31&lt;&gt;"Beendet"),"Prüftermin überfällig",IF(AND($N31="Sofort prüfen",$L31="Ungeprüft"),"Entscheidung offen","")))))))))</f>
        <v/>
      </c>
    </row>
    <row r="32" ht="32" customHeight="1">
      <c r="A32" s="18" t="n"/>
      <c r="B32" s="19" t="n"/>
      <c r="C32" s="19" t="n"/>
      <c r="D32" s="20" t="n"/>
      <c r="E32" s="20" t="n"/>
      <c r="F32" s="21" t="n"/>
      <c r="G32" s="21" t="n"/>
      <c r="H32" s="22">
        <f>IF($A32="","",IF(OR($E32="",$F32="",$G32=""),"",$E32-$F32-$G32))</f>
        <v/>
      </c>
      <c r="I32" s="23">
        <f>IF(OR($A32="",$E32="",'Parameter'!$B$3=""),"",$E32-'Parameter'!$B$3)</f>
        <v/>
      </c>
      <c r="J32" s="24" t="n"/>
      <c r="K32" s="19" t="n"/>
      <c r="L32" s="19" t="n"/>
      <c r="M32" s="20" t="n"/>
      <c r="N32" s="6">
        <f>IF($A32="","",IF(OR('Parameter'!$B$3="",'Parameter'!$B$4="",'Parameter'!$B$5=""),"Parameter prüfen",IF(OR($D32="",$E32="",$F32="",$G32="",$L32=""),"Eingabe prüfen",IF(OR($E32&lt;$D32,$F32&lt;0,$G32&lt;0),"Eingabe prüfen",IF(OR($L32="Verlängert",$L32="Beendet"),"Abgeschlossen",IF($E32&lt;'Parameter'!$B$3,"Vertrag abgelaufen",IF($H32&lt;'Parameter'!$B$3,"Sofort prüfen",IF($H32&lt;='Parameter'!$B$3+'Parameter'!$B$4,"Gespräch vorbereiten",IF($E32&lt;='Parameter'!$B$3+'Parameter'!$B$5,"Im Planungshorizont","Später prüfen")))))))))</f>
        <v/>
      </c>
      <c r="O32" s="6">
        <f>IF($A32="","",IF('Parameter'!$B$3="","Parameter prüfen",IF(OR($D32="",$E32=""),"Datumsangaben prüfen",IF($E32&lt;$D32,"Enddatum vor Beginn",IF(OR($F32="",$G32=""),"Fristwerte ergänzen",IF(OR($F32&lt;0,$G32&lt;0,AND($J32&lt;&gt;"",$J32&lt;0)),"Werte prüfen",IF($L32="","Status ergänzen",IF(AND($M32&lt;&gt;"",$M32&lt;'Parameter'!$B$3,$L32&lt;&gt;"Verlängert",$L32&lt;&gt;"Beendet"),"Prüftermin überfällig",IF(AND($N32="Sofort prüfen",$L32="Ungeprüft"),"Entscheidung offen","")))))))))</f>
        <v/>
      </c>
    </row>
    <row r="33" ht="32" customHeight="1">
      <c r="A33" s="18" t="n"/>
      <c r="B33" s="19" t="n"/>
      <c r="C33" s="19" t="n"/>
      <c r="D33" s="20" t="n"/>
      <c r="E33" s="20" t="n"/>
      <c r="F33" s="21" t="n"/>
      <c r="G33" s="21" t="n"/>
      <c r="H33" s="25">
        <f>IF($A33="","",IF(OR($E33="",$F33="",$G33=""),"",$E33-$F33-$G33))</f>
        <v/>
      </c>
      <c r="I33" s="26">
        <f>IF(OR($A33="",$E33="",'Parameter'!$B$3=""),"",$E33-'Parameter'!$B$3)</f>
        <v/>
      </c>
      <c r="J33" s="24" t="n"/>
      <c r="K33" s="19" t="n"/>
      <c r="L33" s="19" t="n"/>
      <c r="M33" s="20" t="n"/>
      <c r="N33" s="9">
        <f>IF($A33="","",IF(OR('Parameter'!$B$3="",'Parameter'!$B$4="",'Parameter'!$B$5=""),"Parameter prüfen",IF(OR($D33="",$E33="",$F33="",$G33="",$L33=""),"Eingabe prüfen",IF(OR($E33&lt;$D33,$F33&lt;0,$G33&lt;0),"Eingabe prüfen",IF(OR($L33="Verlängert",$L33="Beendet"),"Abgeschlossen",IF($E33&lt;'Parameter'!$B$3,"Vertrag abgelaufen",IF($H33&lt;'Parameter'!$B$3,"Sofort prüfen",IF($H33&lt;='Parameter'!$B$3+'Parameter'!$B$4,"Gespräch vorbereiten",IF($E33&lt;='Parameter'!$B$3+'Parameter'!$B$5,"Im Planungshorizont","Später prüfen")))))))))</f>
        <v/>
      </c>
      <c r="O33" s="9">
        <f>IF($A33="","",IF('Parameter'!$B$3="","Parameter prüfen",IF(OR($D33="",$E33=""),"Datumsangaben prüfen",IF($E33&lt;$D33,"Enddatum vor Beginn",IF(OR($F33="",$G33=""),"Fristwerte ergänzen",IF(OR($F33&lt;0,$G33&lt;0,AND($J33&lt;&gt;"",$J33&lt;0)),"Werte prüfen",IF($L33="","Status ergänzen",IF(AND($M33&lt;&gt;"",$M33&lt;'Parameter'!$B$3,$L33&lt;&gt;"Verlängert",$L33&lt;&gt;"Beendet"),"Prüftermin überfällig",IF(AND($N33="Sofort prüfen",$L33="Ungeprüft"),"Entscheidung offen","")))))))))</f>
        <v/>
      </c>
    </row>
    <row r="34" ht="32" customHeight="1">
      <c r="A34" s="18" t="n"/>
      <c r="B34" s="19" t="n"/>
      <c r="C34" s="19" t="n"/>
      <c r="D34" s="20" t="n"/>
      <c r="E34" s="20" t="n"/>
      <c r="F34" s="21" t="n"/>
      <c r="G34" s="21" t="n"/>
      <c r="H34" s="22">
        <f>IF($A34="","",IF(OR($E34="",$F34="",$G34=""),"",$E34-$F34-$G34))</f>
        <v/>
      </c>
      <c r="I34" s="23">
        <f>IF(OR($A34="",$E34="",'Parameter'!$B$3=""),"",$E34-'Parameter'!$B$3)</f>
        <v/>
      </c>
      <c r="J34" s="24" t="n"/>
      <c r="K34" s="19" t="n"/>
      <c r="L34" s="19" t="n"/>
      <c r="M34" s="20" t="n"/>
      <c r="N34" s="6">
        <f>IF($A34="","",IF(OR('Parameter'!$B$3="",'Parameter'!$B$4="",'Parameter'!$B$5=""),"Parameter prüfen",IF(OR($D34="",$E34="",$F34="",$G34="",$L34=""),"Eingabe prüfen",IF(OR($E34&lt;$D34,$F34&lt;0,$G34&lt;0),"Eingabe prüfen",IF(OR($L34="Verlängert",$L34="Beendet"),"Abgeschlossen",IF($E34&lt;'Parameter'!$B$3,"Vertrag abgelaufen",IF($H34&lt;'Parameter'!$B$3,"Sofort prüfen",IF($H34&lt;='Parameter'!$B$3+'Parameter'!$B$4,"Gespräch vorbereiten",IF($E34&lt;='Parameter'!$B$3+'Parameter'!$B$5,"Im Planungshorizont","Später prüfen")))))))))</f>
        <v/>
      </c>
      <c r="O34" s="6">
        <f>IF($A34="","",IF('Parameter'!$B$3="","Parameter prüfen",IF(OR($D34="",$E34=""),"Datumsangaben prüfen",IF($E34&lt;$D34,"Enddatum vor Beginn",IF(OR($F34="",$G34=""),"Fristwerte ergänzen",IF(OR($F34&lt;0,$G34&lt;0,AND($J34&lt;&gt;"",$J34&lt;0)),"Werte prüfen",IF($L34="","Status ergänzen",IF(AND($M34&lt;&gt;"",$M34&lt;'Parameter'!$B$3,$L34&lt;&gt;"Verlängert",$L34&lt;&gt;"Beendet"),"Prüftermin überfällig",IF(AND($N34="Sofort prüfen",$L34="Ungeprüft"),"Entscheidung offen","")))))))))</f>
        <v/>
      </c>
    </row>
    <row r="35" ht="32" customHeight="1">
      <c r="A35" s="18" t="n"/>
      <c r="B35" s="19" t="n"/>
      <c r="C35" s="19" t="n"/>
      <c r="D35" s="20" t="n"/>
      <c r="E35" s="20" t="n"/>
      <c r="F35" s="21" t="n"/>
      <c r="G35" s="21" t="n"/>
      <c r="H35" s="25">
        <f>IF($A35="","",IF(OR($E35="",$F35="",$G35=""),"",$E35-$F35-$G35))</f>
        <v/>
      </c>
      <c r="I35" s="26">
        <f>IF(OR($A35="",$E35="",'Parameter'!$B$3=""),"",$E35-'Parameter'!$B$3)</f>
        <v/>
      </c>
      <c r="J35" s="24" t="n"/>
      <c r="K35" s="19" t="n"/>
      <c r="L35" s="19" t="n"/>
      <c r="M35" s="20" t="n"/>
      <c r="N35" s="9">
        <f>IF($A35="","",IF(OR('Parameter'!$B$3="",'Parameter'!$B$4="",'Parameter'!$B$5=""),"Parameter prüfen",IF(OR($D35="",$E35="",$F35="",$G35="",$L35=""),"Eingabe prüfen",IF(OR($E35&lt;$D35,$F35&lt;0,$G35&lt;0),"Eingabe prüfen",IF(OR($L35="Verlängert",$L35="Beendet"),"Abgeschlossen",IF($E35&lt;'Parameter'!$B$3,"Vertrag abgelaufen",IF($H35&lt;'Parameter'!$B$3,"Sofort prüfen",IF($H35&lt;='Parameter'!$B$3+'Parameter'!$B$4,"Gespräch vorbereiten",IF($E35&lt;='Parameter'!$B$3+'Parameter'!$B$5,"Im Planungshorizont","Später prüfen")))))))))</f>
        <v/>
      </c>
      <c r="O35" s="9">
        <f>IF($A35="","",IF('Parameter'!$B$3="","Parameter prüfen",IF(OR($D35="",$E35=""),"Datumsangaben prüfen",IF($E35&lt;$D35,"Enddatum vor Beginn",IF(OR($F35="",$G35=""),"Fristwerte ergänzen",IF(OR($F35&lt;0,$G35&lt;0,AND($J35&lt;&gt;"",$J35&lt;0)),"Werte prüfen",IF($L35="","Status ergänzen",IF(AND($M35&lt;&gt;"",$M35&lt;'Parameter'!$B$3,$L35&lt;&gt;"Verlängert",$L35&lt;&gt;"Beendet"),"Prüftermin überfällig",IF(AND($N35="Sofort prüfen",$L35="Ungeprüft"),"Entscheidung offen","")))))))))</f>
        <v/>
      </c>
    </row>
    <row r="36" ht="32" customHeight="1">
      <c r="A36" s="18" t="n"/>
      <c r="B36" s="19" t="n"/>
      <c r="C36" s="19" t="n"/>
      <c r="D36" s="20" t="n"/>
      <c r="E36" s="20" t="n"/>
      <c r="F36" s="21" t="n"/>
      <c r="G36" s="21" t="n"/>
      <c r="H36" s="22">
        <f>IF($A36="","",IF(OR($E36="",$F36="",$G36=""),"",$E36-$F36-$G36))</f>
        <v/>
      </c>
      <c r="I36" s="23">
        <f>IF(OR($A36="",$E36="",'Parameter'!$B$3=""),"",$E36-'Parameter'!$B$3)</f>
        <v/>
      </c>
      <c r="J36" s="24" t="n"/>
      <c r="K36" s="19" t="n"/>
      <c r="L36" s="19" t="n"/>
      <c r="M36" s="20" t="n"/>
      <c r="N36" s="6">
        <f>IF($A36="","",IF(OR('Parameter'!$B$3="",'Parameter'!$B$4="",'Parameter'!$B$5=""),"Parameter prüfen",IF(OR($D36="",$E36="",$F36="",$G36="",$L36=""),"Eingabe prüfen",IF(OR($E36&lt;$D36,$F36&lt;0,$G36&lt;0),"Eingabe prüfen",IF(OR($L36="Verlängert",$L36="Beendet"),"Abgeschlossen",IF($E36&lt;'Parameter'!$B$3,"Vertrag abgelaufen",IF($H36&lt;'Parameter'!$B$3,"Sofort prüfen",IF($H36&lt;='Parameter'!$B$3+'Parameter'!$B$4,"Gespräch vorbereiten",IF($E36&lt;='Parameter'!$B$3+'Parameter'!$B$5,"Im Planungshorizont","Später prüfen")))))))))</f>
        <v/>
      </c>
      <c r="O36" s="6">
        <f>IF($A36="","",IF('Parameter'!$B$3="","Parameter prüfen",IF(OR($D36="",$E36=""),"Datumsangaben prüfen",IF($E36&lt;$D36,"Enddatum vor Beginn",IF(OR($F36="",$G36=""),"Fristwerte ergänzen",IF(OR($F36&lt;0,$G36&lt;0,AND($J36&lt;&gt;"",$J36&lt;0)),"Werte prüfen",IF($L36="","Status ergänzen",IF(AND($M36&lt;&gt;"",$M36&lt;'Parameter'!$B$3,$L36&lt;&gt;"Verlängert",$L36&lt;&gt;"Beendet"),"Prüftermin überfällig",IF(AND($N36="Sofort prüfen",$L36="Ungeprüft"),"Entscheidung offen","")))))))))</f>
        <v/>
      </c>
    </row>
    <row r="37" ht="32" customHeight="1">
      <c r="A37" s="18" t="n"/>
      <c r="B37" s="19" t="n"/>
      <c r="C37" s="19" t="n"/>
      <c r="D37" s="20" t="n"/>
      <c r="E37" s="20" t="n"/>
      <c r="F37" s="21" t="n"/>
      <c r="G37" s="21" t="n"/>
      <c r="H37" s="25">
        <f>IF($A37="","",IF(OR($E37="",$F37="",$G37=""),"",$E37-$F37-$G37))</f>
        <v/>
      </c>
      <c r="I37" s="26">
        <f>IF(OR($A37="",$E37="",'Parameter'!$B$3=""),"",$E37-'Parameter'!$B$3)</f>
        <v/>
      </c>
      <c r="J37" s="24" t="n"/>
      <c r="K37" s="19" t="n"/>
      <c r="L37" s="19" t="n"/>
      <c r="M37" s="20" t="n"/>
      <c r="N37" s="9">
        <f>IF($A37="","",IF(OR('Parameter'!$B$3="",'Parameter'!$B$4="",'Parameter'!$B$5=""),"Parameter prüfen",IF(OR($D37="",$E37="",$F37="",$G37="",$L37=""),"Eingabe prüfen",IF(OR($E37&lt;$D37,$F37&lt;0,$G37&lt;0),"Eingabe prüfen",IF(OR($L37="Verlängert",$L37="Beendet"),"Abgeschlossen",IF($E37&lt;'Parameter'!$B$3,"Vertrag abgelaufen",IF($H37&lt;'Parameter'!$B$3,"Sofort prüfen",IF($H37&lt;='Parameter'!$B$3+'Parameter'!$B$4,"Gespräch vorbereiten",IF($E37&lt;='Parameter'!$B$3+'Parameter'!$B$5,"Im Planungshorizont","Später prüfen")))))))))</f>
        <v/>
      </c>
      <c r="O37" s="9">
        <f>IF($A37="","",IF('Parameter'!$B$3="","Parameter prüfen",IF(OR($D37="",$E37=""),"Datumsangaben prüfen",IF($E37&lt;$D37,"Enddatum vor Beginn",IF(OR($F37="",$G37=""),"Fristwerte ergänzen",IF(OR($F37&lt;0,$G37&lt;0,AND($J37&lt;&gt;"",$J37&lt;0)),"Werte prüfen",IF($L37="","Status ergänzen",IF(AND($M37&lt;&gt;"",$M37&lt;'Parameter'!$B$3,$L37&lt;&gt;"Verlängert",$L37&lt;&gt;"Beendet"),"Prüftermin überfällig",IF(AND($N37="Sofort prüfen",$L37="Ungeprüft"),"Entscheidung offen","")))))))))</f>
        <v/>
      </c>
    </row>
    <row r="38" ht="32" customHeight="1">
      <c r="A38" s="18" t="n"/>
      <c r="B38" s="19" t="n"/>
      <c r="C38" s="19" t="n"/>
      <c r="D38" s="20" t="n"/>
      <c r="E38" s="20" t="n"/>
      <c r="F38" s="21" t="n"/>
      <c r="G38" s="21" t="n"/>
      <c r="H38" s="22">
        <f>IF($A38="","",IF(OR($E38="",$F38="",$G38=""),"",$E38-$F38-$G38))</f>
        <v/>
      </c>
      <c r="I38" s="23">
        <f>IF(OR($A38="",$E38="",'Parameter'!$B$3=""),"",$E38-'Parameter'!$B$3)</f>
        <v/>
      </c>
      <c r="J38" s="24" t="n"/>
      <c r="K38" s="19" t="n"/>
      <c r="L38" s="19" t="n"/>
      <c r="M38" s="20" t="n"/>
      <c r="N38" s="6">
        <f>IF($A38="","",IF(OR('Parameter'!$B$3="",'Parameter'!$B$4="",'Parameter'!$B$5=""),"Parameter prüfen",IF(OR($D38="",$E38="",$F38="",$G38="",$L38=""),"Eingabe prüfen",IF(OR($E38&lt;$D38,$F38&lt;0,$G38&lt;0),"Eingabe prüfen",IF(OR($L38="Verlängert",$L38="Beendet"),"Abgeschlossen",IF($E38&lt;'Parameter'!$B$3,"Vertrag abgelaufen",IF($H38&lt;'Parameter'!$B$3,"Sofort prüfen",IF($H38&lt;='Parameter'!$B$3+'Parameter'!$B$4,"Gespräch vorbereiten",IF($E38&lt;='Parameter'!$B$3+'Parameter'!$B$5,"Im Planungshorizont","Später prüfen")))))))))</f>
        <v/>
      </c>
      <c r="O38" s="6">
        <f>IF($A38="","",IF('Parameter'!$B$3="","Parameter prüfen",IF(OR($D38="",$E38=""),"Datumsangaben prüfen",IF($E38&lt;$D38,"Enddatum vor Beginn",IF(OR($F38="",$G38=""),"Fristwerte ergänzen",IF(OR($F38&lt;0,$G38&lt;0,AND($J38&lt;&gt;"",$J38&lt;0)),"Werte prüfen",IF($L38="","Status ergänzen",IF(AND($M38&lt;&gt;"",$M38&lt;'Parameter'!$B$3,$L38&lt;&gt;"Verlängert",$L38&lt;&gt;"Beendet"),"Prüftermin überfällig",IF(AND($N38="Sofort prüfen",$L38="Ungeprüft"),"Entscheidung offen","")))))))))</f>
        <v/>
      </c>
    </row>
    <row r="39" ht="32" customHeight="1">
      <c r="A39" s="18" t="n"/>
      <c r="B39" s="19" t="n"/>
      <c r="C39" s="19" t="n"/>
      <c r="D39" s="20" t="n"/>
      <c r="E39" s="20" t="n"/>
      <c r="F39" s="21" t="n"/>
      <c r="G39" s="21" t="n"/>
      <c r="H39" s="25">
        <f>IF($A39="","",IF(OR($E39="",$F39="",$G39=""),"",$E39-$F39-$G39))</f>
        <v/>
      </c>
      <c r="I39" s="26">
        <f>IF(OR($A39="",$E39="",'Parameter'!$B$3=""),"",$E39-'Parameter'!$B$3)</f>
        <v/>
      </c>
      <c r="J39" s="24" t="n"/>
      <c r="K39" s="19" t="n"/>
      <c r="L39" s="19" t="n"/>
      <c r="M39" s="20" t="n"/>
      <c r="N39" s="9">
        <f>IF($A39="","",IF(OR('Parameter'!$B$3="",'Parameter'!$B$4="",'Parameter'!$B$5=""),"Parameter prüfen",IF(OR($D39="",$E39="",$F39="",$G39="",$L39=""),"Eingabe prüfen",IF(OR($E39&lt;$D39,$F39&lt;0,$G39&lt;0),"Eingabe prüfen",IF(OR($L39="Verlängert",$L39="Beendet"),"Abgeschlossen",IF($E39&lt;'Parameter'!$B$3,"Vertrag abgelaufen",IF($H39&lt;'Parameter'!$B$3,"Sofort prüfen",IF($H39&lt;='Parameter'!$B$3+'Parameter'!$B$4,"Gespräch vorbereiten",IF($E39&lt;='Parameter'!$B$3+'Parameter'!$B$5,"Im Planungshorizont","Später prüfen")))))))))</f>
        <v/>
      </c>
      <c r="O39" s="9">
        <f>IF($A39="","",IF('Parameter'!$B$3="","Parameter prüfen",IF(OR($D39="",$E39=""),"Datumsangaben prüfen",IF($E39&lt;$D39,"Enddatum vor Beginn",IF(OR($F39="",$G39=""),"Fristwerte ergänzen",IF(OR($F39&lt;0,$G39&lt;0,AND($J39&lt;&gt;"",$J39&lt;0)),"Werte prüfen",IF($L39="","Status ergänzen",IF(AND($M39&lt;&gt;"",$M39&lt;'Parameter'!$B$3,$L39&lt;&gt;"Verlängert",$L39&lt;&gt;"Beendet"),"Prüftermin überfällig",IF(AND($N39="Sofort prüfen",$L39="Ungeprüft"),"Entscheidung offen","")))))))))</f>
        <v/>
      </c>
    </row>
    <row r="40" ht="32" customHeight="1">
      <c r="A40" s="18" t="n"/>
      <c r="B40" s="19" t="n"/>
      <c r="C40" s="19" t="n"/>
      <c r="D40" s="20" t="n"/>
      <c r="E40" s="20" t="n"/>
      <c r="F40" s="21" t="n"/>
      <c r="G40" s="21" t="n"/>
      <c r="H40" s="22">
        <f>IF($A40="","",IF(OR($E40="",$F40="",$G40=""),"",$E40-$F40-$G40))</f>
        <v/>
      </c>
      <c r="I40" s="23">
        <f>IF(OR($A40="",$E40="",'Parameter'!$B$3=""),"",$E40-'Parameter'!$B$3)</f>
        <v/>
      </c>
      <c r="J40" s="24" t="n"/>
      <c r="K40" s="19" t="n"/>
      <c r="L40" s="19" t="n"/>
      <c r="M40" s="20" t="n"/>
      <c r="N40" s="6">
        <f>IF($A40="","",IF(OR('Parameter'!$B$3="",'Parameter'!$B$4="",'Parameter'!$B$5=""),"Parameter prüfen",IF(OR($D40="",$E40="",$F40="",$G40="",$L40=""),"Eingabe prüfen",IF(OR($E40&lt;$D40,$F40&lt;0,$G40&lt;0),"Eingabe prüfen",IF(OR($L40="Verlängert",$L40="Beendet"),"Abgeschlossen",IF($E40&lt;'Parameter'!$B$3,"Vertrag abgelaufen",IF($H40&lt;'Parameter'!$B$3,"Sofort prüfen",IF($H40&lt;='Parameter'!$B$3+'Parameter'!$B$4,"Gespräch vorbereiten",IF($E40&lt;='Parameter'!$B$3+'Parameter'!$B$5,"Im Planungshorizont","Später prüfen")))))))))</f>
        <v/>
      </c>
      <c r="O40" s="6">
        <f>IF($A40="","",IF('Parameter'!$B$3="","Parameter prüfen",IF(OR($D40="",$E40=""),"Datumsangaben prüfen",IF($E40&lt;$D40,"Enddatum vor Beginn",IF(OR($F40="",$G40=""),"Fristwerte ergänzen",IF(OR($F40&lt;0,$G40&lt;0,AND($J40&lt;&gt;"",$J40&lt;0)),"Werte prüfen",IF($L40="","Status ergänzen",IF(AND($M40&lt;&gt;"",$M40&lt;'Parameter'!$B$3,$L40&lt;&gt;"Verlängert",$L40&lt;&gt;"Beendet"),"Prüftermin überfällig",IF(AND($N40="Sofort prüfen",$L40="Ungeprüft"),"Entscheidung offen","")))))))))</f>
        <v/>
      </c>
    </row>
    <row r="41" ht="32" customHeight="1">
      <c r="A41" s="18" t="n"/>
      <c r="B41" s="19" t="n"/>
      <c r="C41" s="19" t="n"/>
      <c r="D41" s="20" t="n"/>
      <c r="E41" s="20" t="n"/>
      <c r="F41" s="21" t="n"/>
      <c r="G41" s="21" t="n"/>
      <c r="H41" s="25">
        <f>IF($A41="","",IF(OR($E41="",$F41="",$G41=""),"",$E41-$F41-$G41))</f>
        <v/>
      </c>
      <c r="I41" s="26">
        <f>IF(OR($A41="",$E41="",'Parameter'!$B$3=""),"",$E41-'Parameter'!$B$3)</f>
        <v/>
      </c>
      <c r="J41" s="24" t="n"/>
      <c r="K41" s="19" t="n"/>
      <c r="L41" s="19" t="n"/>
      <c r="M41" s="20" t="n"/>
      <c r="N41" s="9">
        <f>IF($A41="","",IF(OR('Parameter'!$B$3="",'Parameter'!$B$4="",'Parameter'!$B$5=""),"Parameter prüfen",IF(OR($D41="",$E41="",$F41="",$G41="",$L41=""),"Eingabe prüfen",IF(OR($E41&lt;$D41,$F41&lt;0,$G41&lt;0),"Eingabe prüfen",IF(OR($L41="Verlängert",$L41="Beendet"),"Abgeschlossen",IF($E41&lt;'Parameter'!$B$3,"Vertrag abgelaufen",IF($H41&lt;'Parameter'!$B$3,"Sofort prüfen",IF($H41&lt;='Parameter'!$B$3+'Parameter'!$B$4,"Gespräch vorbereiten",IF($E41&lt;='Parameter'!$B$3+'Parameter'!$B$5,"Im Planungshorizont","Später prüfen")))))))))</f>
        <v/>
      </c>
      <c r="O41" s="9">
        <f>IF($A41="","",IF('Parameter'!$B$3="","Parameter prüfen",IF(OR($D41="",$E41=""),"Datumsangaben prüfen",IF($E41&lt;$D41,"Enddatum vor Beginn",IF(OR($F41="",$G41=""),"Fristwerte ergänzen",IF(OR($F41&lt;0,$G41&lt;0,AND($J41&lt;&gt;"",$J41&lt;0)),"Werte prüfen",IF($L41="","Status ergänzen",IF(AND($M41&lt;&gt;"",$M41&lt;'Parameter'!$B$3,$L41&lt;&gt;"Verlängert",$L41&lt;&gt;"Beendet"),"Prüftermin überfällig",IF(AND($N41="Sofort prüfen",$L41="Ungeprüft"),"Entscheidung offen","")))))))))</f>
        <v/>
      </c>
    </row>
    <row r="42" ht="32" customHeight="1">
      <c r="A42" s="18" t="n"/>
      <c r="B42" s="19" t="n"/>
      <c r="C42" s="19" t="n"/>
      <c r="D42" s="20" t="n"/>
      <c r="E42" s="20" t="n"/>
      <c r="F42" s="21" t="n"/>
      <c r="G42" s="21" t="n"/>
      <c r="H42" s="22">
        <f>IF($A42="","",IF(OR($E42="",$F42="",$G42=""),"",$E42-$F42-$G42))</f>
        <v/>
      </c>
      <c r="I42" s="23">
        <f>IF(OR($A42="",$E42="",'Parameter'!$B$3=""),"",$E42-'Parameter'!$B$3)</f>
        <v/>
      </c>
      <c r="J42" s="24" t="n"/>
      <c r="K42" s="19" t="n"/>
      <c r="L42" s="19" t="n"/>
      <c r="M42" s="20" t="n"/>
      <c r="N42" s="6">
        <f>IF($A42="","",IF(OR('Parameter'!$B$3="",'Parameter'!$B$4="",'Parameter'!$B$5=""),"Parameter prüfen",IF(OR($D42="",$E42="",$F42="",$G42="",$L42=""),"Eingabe prüfen",IF(OR($E42&lt;$D42,$F42&lt;0,$G42&lt;0),"Eingabe prüfen",IF(OR($L42="Verlängert",$L42="Beendet"),"Abgeschlossen",IF($E42&lt;'Parameter'!$B$3,"Vertrag abgelaufen",IF($H42&lt;'Parameter'!$B$3,"Sofort prüfen",IF($H42&lt;='Parameter'!$B$3+'Parameter'!$B$4,"Gespräch vorbereiten",IF($E42&lt;='Parameter'!$B$3+'Parameter'!$B$5,"Im Planungshorizont","Später prüfen")))))))))</f>
        <v/>
      </c>
      <c r="O42" s="6">
        <f>IF($A42="","",IF('Parameter'!$B$3="","Parameter prüfen",IF(OR($D42="",$E42=""),"Datumsangaben prüfen",IF($E42&lt;$D42,"Enddatum vor Beginn",IF(OR($F42="",$G42=""),"Fristwerte ergänzen",IF(OR($F42&lt;0,$G42&lt;0,AND($J42&lt;&gt;"",$J42&lt;0)),"Werte prüfen",IF($L42="","Status ergänzen",IF(AND($M42&lt;&gt;"",$M42&lt;'Parameter'!$B$3,$L42&lt;&gt;"Verlängert",$L42&lt;&gt;"Beendet"),"Prüftermin überfällig",IF(AND($N42="Sofort prüfen",$L42="Ungeprüft"),"Entscheidung offen","")))))))))</f>
        <v/>
      </c>
    </row>
    <row r="43" ht="32" customHeight="1">
      <c r="A43" s="18" t="n"/>
      <c r="B43" s="19" t="n"/>
      <c r="C43" s="19" t="n"/>
      <c r="D43" s="20" t="n"/>
      <c r="E43" s="20" t="n"/>
      <c r="F43" s="21" t="n"/>
      <c r="G43" s="21" t="n"/>
      <c r="H43" s="25">
        <f>IF($A43="","",IF(OR($E43="",$F43="",$G43=""),"",$E43-$F43-$G43))</f>
        <v/>
      </c>
      <c r="I43" s="26">
        <f>IF(OR($A43="",$E43="",'Parameter'!$B$3=""),"",$E43-'Parameter'!$B$3)</f>
        <v/>
      </c>
      <c r="J43" s="24" t="n"/>
      <c r="K43" s="19" t="n"/>
      <c r="L43" s="19" t="n"/>
      <c r="M43" s="20" t="n"/>
      <c r="N43" s="9">
        <f>IF($A43="","",IF(OR('Parameter'!$B$3="",'Parameter'!$B$4="",'Parameter'!$B$5=""),"Parameter prüfen",IF(OR($D43="",$E43="",$F43="",$G43="",$L43=""),"Eingabe prüfen",IF(OR($E43&lt;$D43,$F43&lt;0,$G43&lt;0),"Eingabe prüfen",IF(OR($L43="Verlängert",$L43="Beendet"),"Abgeschlossen",IF($E43&lt;'Parameter'!$B$3,"Vertrag abgelaufen",IF($H43&lt;'Parameter'!$B$3,"Sofort prüfen",IF($H43&lt;='Parameter'!$B$3+'Parameter'!$B$4,"Gespräch vorbereiten",IF($E43&lt;='Parameter'!$B$3+'Parameter'!$B$5,"Im Planungshorizont","Später prüfen")))))))))</f>
        <v/>
      </c>
      <c r="O43" s="9">
        <f>IF($A43="","",IF('Parameter'!$B$3="","Parameter prüfen",IF(OR($D43="",$E43=""),"Datumsangaben prüfen",IF($E43&lt;$D43,"Enddatum vor Beginn",IF(OR($F43="",$G43=""),"Fristwerte ergänzen",IF(OR($F43&lt;0,$G43&lt;0,AND($J43&lt;&gt;"",$J43&lt;0)),"Werte prüfen",IF($L43="","Status ergänzen",IF(AND($M43&lt;&gt;"",$M43&lt;'Parameter'!$B$3,$L43&lt;&gt;"Verlängert",$L43&lt;&gt;"Beendet"),"Prüftermin überfällig",IF(AND($N43="Sofort prüfen",$L43="Ungeprüft"),"Entscheidung offen","")))))))))</f>
        <v/>
      </c>
    </row>
    <row r="44" ht="32" customHeight="1">
      <c r="A44" s="18" t="n"/>
      <c r="B44" s="19" t="n"/>
      <c r="C44" s="19" t="n"/>
      <c r="D44" s="20" t="n"/>
      <c r="E44" s="20" t="n"/>
      <c r="F44" s="21" t="n"/>
      <c r="G44" s="21" t="n"/>
      <c r="H44" s="22">
        <f>IF($A44="","",IF(OR($E44="",$F44="",$G44=""),"",$E44-$F44-$G44))</f>
        <v/>
      </c>
      <c r="I44" s="23">
        <f>IF(OR($A44="",$E44="",'Parameter'!$B$3=""),"",$E44-'Parameter'!$B$3)</f>
        <v/>
      </c>
      <c r="J44" s="24" t="n"/>
      <c r="K44" s="19" t="n"/>
      <c r="L44" s="19" t="n"/>
      <c r="M44" s="20" t="n"/>
      <c r="N44" s="6">
        <f>IF($A44="","",IF(OR('Parameter'!$B$3="",'Parameter'!$B$4="",'Parameter'!$B$5=""),"Parameter prüfen",IF(OR($D44="",$E44="",$F44="",$G44="",$L44=""),"Eingabe prüfen",IF(OR($E44&lt;$D44,$F44&lt;0,$G44&lt;0),"Eingabe prüfen",IF(OR($L44="Verlängert",$L44="Beendet"),"Abgeschlossen",IF($E44&lt;'Parameter'!$B$3,"Vertrag abgelaufen",IF($H44&lt;'Parameter'!$B$3,"Sofort prüfen",IF($H44&lt;='Parameter'!$B$3+'Parameter'!$B$4,"Gespräch vorbereiten",IF($E44&lt;='Parameter'!$B$3+'Parameter'!$B$5,"Im Planungshorizont","Später prüfen")))))))))</f>
        <v/>
      </c>
      <c r="O44" s="6">
        <f>IF($A44="","",IF('Parameter'!$B$3="","Parameter prüfen",IF(OR($D44="",$E44=""),"Datumsangaben prüfen",IF($E44&lt;$D44,"Enddatum vor Beginn",IF(OR($F44="",$G44=""),"Fristwerte ergänzen",IF(OR($F44&lt;0,$G44&lt;0,AND($J44&lt;&gt;"",$J44&lt;0)),"Werte prüfen",IF($L44="","Status ergänzen",IF(AND($M44&lt;&gt;"",$M44&lt;'Parameter'!$B$3,$L44&lt;&gt;"Verlängert",$L44&lt;&gt;"Beendet"),"Prüftermin überfällig",IF(AND($N44="Sofort prüfen",$L44="Ungeprüft"),"Entscheidung offen","")))))))))</f>
        <v/>
      </c>
    </row>
    <row r="45" ht="32" customHeight="1">
      <c r="A45" s="18" t="n"/>
      <c r="B45" s="19" t="n"/>
      <c r="C45" s="19" t="n"/>
      <c r="D45" s="20" t="n"/>
      <c r="E45" s="20" t="n"/>
      <c r="F45" s="21" t="n"/>
      <c r="G45" s="21" t="n"/>
      <c r="H45" s="25">
        <f>IF($A45="","",IF(OR($E45="",$F45="",$G45=""),"",$E45-$F45-$G45))</f>
        <v/>
      </c>
      <c r="I45" s="26">
        <f>IF(OR($A45="",$E45="",'Parameter'!$B$3=""),"",$E45-'Parameter'!$B$3)</f>
        <v/>
      </c>
      <c r="J45" s="24" t="n"/>
      <c r="K45" s="19" t="n"/>
      <c r="L45" s="19" t="n"/>
      <c r="M45" s="20" t="n"/>
      <c r="N45" s="9">
        <f>IF($A45="","",IF(OR('Parameter'!$B$3="",'Parameter'!$B$4="",'Parameter'!$B$5=""),"Parameter prüfen",IF(OR($D45="",$E45="",$F45="",$G45="",$L45=""),"Eingabe prüfen",IF(OR($E45&lt;$D45,$F45&lt;0,$G45&lt;0),"Eingabe prüfen",IF(OR($L45="Verlängert",$L45="Beendet"),"Abgeschlossen",IF($E45&lt;'Parameter'!$B$3,"Vertrag abgelaufen",IF($H45&lt;'Parameter'!$B$3,"Sofort prüfen",IF($H45&lt;='Parameter'!$B$3+'Parameter'!$B$4,"Gespräch vorbereiten",IF($E45&lt;='Parameter'!$B$3+'Parameter'!$B$5,"Im Planungshorizont","Später prüfen")))))))))</f>
        <v/>
      </c>
      <c r="O45" s="9">
        <f>IF($A45="","",IF('Parameter'!$B$3="","Parameter prüfen",IF(OR($D45="",$E45=""),"Datumsangaben prüfen",IF($E45&lt;$D45,"Enddatum vor Beginn",IF(OR($F45="",$G45=""),"Fristwerte ergänzen",IF(OR($F45&lt;0,$G45&lt;0,AND($J45&lt;&gt;"",$J45&lt;0)),"Werte prüfen",IF($L45="","Status ergänzen",IF(AND($M45&lt;&gt;"",$M45&lt;'Parameter'!$B$3,$L45&lt;&gt;"Verlängert",$L45&lt;&gt;"Beendet"),"Prüftermin überfällig",IF(AND($N45="Sofort prüfen",$L45="Ungeprüft"),"Entscheidung offen","")))))))))</f>
        <v/>
      </c>
    </row>
    <row r="46" ht="32" customHeight="1">
      <c r="A46" s="18" t="n"/>
      <c r="B46" s="19" t="n"/>
      <c r="C46" s="19" t="n"/>
      <c r="D46" s="20" t="n"/>
      <c r="E46" s="20" t="n"/>
      <c r="F46" s="21" t="n"/>
      <c r="G46" s="21" t="n"/>
      <c r="H46" s="22">
        <f>IF($A46="","",IF(OR($E46="",$F46="",$G46=""),"",$E46-$F46-$G46))</f>
        <v/>
      </c>
      <c r="I46" s="23">
        <f>IF(OR($A46="",$E46="",'Parameter'!$B$3=""),"",$E46-'Parameter'!$B$3)</f>
        <v/>
      </c>
      <c r="J46" s="24" t="n"/>
      <c r="K46" s="19" t="n"/>
      <c r="L46" s="19" t="n"/>
      <c r="M46" s="20" t="n"/>
      <c r="N46" s="6">
        <f>IF($A46="","",IF(OR('Parameter'!$B$3="",'Parameter'!$B$4="",'Parameter'!$B$5=""),"Parameter prüfen",IF(OR($D46="",$E46="",$F46="",$G46="",$L46=""),"Eingabe prüfen",IF(OR($E46&lt;$D46,$F46&lt;0,$G46&lt;0),"Eingabe prüfen",IF(OR($L46="Verlängert",$L46="Beendet"),"Abgeschlossen",IF($E46&lt;'Parameter'!$B$3,"Vertrag abgelaufen",IF($H46&lt;'Parameter'!$B$3,"Sofort prüfen",IF($H46&lt;='Parameter'!$B$3+'Parameter'!$B$4,"Gespräch vorbereiten",IF($E46&lt;='Parameter'!$B$3+'Parameter'!$B$5,"Im Planungshorizont","Später prüfen")))))))))</f>
        <v/>
      </c>
      <c r="O46" s="6">
        <f>IF($A46="","",IF('Parameter'!$B$3="","Parameter prüfen",IF(OR($D46="",$E46=""),"Datumsangaben prüfen",IF($E46&lt;$D46,"Enddatum vor Beginn",IF(OR($F46="",$G46=""),"Fristwerte ergänzen",IF(OR($F46&lt;0,$G46&lt;0,AND($J46&lt;&gt;"",$J46&lt;0)),"Werte prüfen",IF($L46="","Status ergänzen",IF(AND($M46&lt;&gt;"",$M46&lt;'Parameter'!$B$3,$L46&lt;&gt;"Verlängert",$L46&lt;&gt;"Beendet"),"Prüftermin überfällig",IF(AND($N46="Sofort prüfen",$L46="Ungeprüft"),"Entscheidung offen","")))))))))</f>
        <v/>
      </c>
    </row>
    <row r="47" ht="32" customHeight="1">
      <c r="A47" s="18" t="n"/>
      <c r="B47" s="19" t="n"/>
      <c r="C47" s="19" t="n"/>
      <c r="D47" s="20" t="n"/>
      <c r="E47" s="20" t="n"/>
      <c r="F47" s="21" t="n"/>
      <c r="G47" s="21" t="n"/>
      <c r="H47" s="25">
        <f>IF($A47="","",IF(OR($E47="",$F47="",$G47=""),"",$E47-$F47-$G47))</f>
        <v/>
      </c>
      <c r="I47" s="26">
        <f>IF(OR($A47="",$E47="",'Parameter'!$B$3=""),"",$E47-'Parameter'!$B$3)</f>
        <v/>
      </c>
      <c r="J47" s="24" t="n"/>
      <c r="K47" s="19" t="n"/>
      <c r="L47" s="19" t="n"/>
      <c r="M47" s="20" t="n"/>
      <c r="N47" s="9">
        <f>IF($A47="","",IF(OR('Parameter'!$B$3="",'Parameter'!$B$4="",'Parameter'!$B$5=""),"Parameter prüfen",IF(OR($D47="",$E47="",$F47="",$G47="",$L47=""),"Eingabe prüfen",IF(OR($E47&lt;$D47,$F47&lt;0,$G47&lt;0),"Eingabe prüfen",IF(OR($L47="Verlängert",$L47="Beendet"),"Abgeschlossen",IF($E47&lt;'Parameter'!$B$3,"Vertrag abgelaufen",IF($H47&lt;'Parameter'!$B$3,"Sofort prüfen",IF($H47&lt;='Parameter'!$B$3+'Parameter'!$B$4,"Gespräch vorbereiten",IF($E47&lt;='Parameter'!$B$3+'Parameter'!$B$5,"Im Planungshorizont","Später prüfen")))))))))</f>
        <v/>
      </c>
      <c r="O47" s="9">
        <f>IF($A47="","",IF('Parameter'!$B$3="","Parameter prüfen",IF(OR($D47="",$E47=""),"Datumsangaben prüfen",IF($E47&lt;$D47,"Enddatum vor Beginn",IF(OR($F47="",$G47=""),"Fristwerte ergänzen",IF(OR($F47&lt;0,$G47&lt;0,AND($J47&lt;&gt;"",$J47&lt;0)),"Werte prüfen",IF($L47="","Status ergänzen",IF(AND($M47&lt;&gt;"",$M47&lt;'Parameter'!$B$3,$L47&lt;&gt;"Verlängert",$L47&lt;&gt;"Beendet"),"Prüftermin überfällig",IF(AND($N47="Sofort prüfen",$L47="Ungeprüft"),"Entscheidung offen","")))))))))</f>
        <v/>
      </c>
    </row>
    <row r="48" ht="32" customHeight="1">
      <c r="A48" s="18" t="n"/>
      <c r="B48" s="19" t="n"/>
      <c r="C48" s="19" t="n"/>
      <c r="D48" s="20" t="n"/>
      <c r="E48" s="20" t="n"/>
      <c r="F48" s="21" t="n"/>
      <c r="G48" s="21" t="n"/>
      <c r="H48" s="22">
        <f>IF($A48="","",IF(OR($E48="",$F48="",$G48=""),"",$E48-$F48-$G48))</f>
        <v/>
      </c>
      <c r="I48" s="23">
        <f>IF(OR($A48="",$E48="",'Parameter'!$B$3=""),"",$E48-'Parameter'!$B$3)</f>
        <v/>
      </c>
      <c r="J48" s="24" t="n"/>
      <c r="K48" s="19" t="n"/>
      <c r="L48" s="19" t="n"/>
      <c r="M48" s="20" t="n"/>
      <c r="N48" s="6">
        <f>IF($A48="","",IF(OR('Parameter'!$B$3="",'Parameter'!$B$4="",'Parameter'!$B$5=""),"Parameter prüfen",IF(OR($D48="",$E48="",$F48="",$G48="",$L48=""),"Eingabe prüfen",IF(OR($E48&lt;$D48,$F48&lt;0,$G48&lt;0),"Eingabe prüfen",IF(OR($L48="Verlängert",$L48="Beendet"),"Abgeschlossen",IF($E48&lt;'Parameter'!$B$3,"Vertrag abgelaufen",IF($H48&lt;'Parameter'!$B$3,"Sofort prüfen",IF($H48&lt;='Parameter'!$B$3+'Parameter'!$B$4,"Gespräch vorbereiten",IF($E48&lt;='Parameter'!$B$3+'Parameter'!$B$5,"Im Planungshorizont","Später prüfen")))))))))</f>
        <v/>
      </c>
      <c r="O48" s="6">
        <f>IF($A48="","",IF('Parameter'!$B$3="","Parameter prüfen",IF(OR($D48="",$E48=""),"Datumsangaben prüfen",IF($E48&lt;$D48,"Enddatum vor Beginn",IF(OR($F48="",$G48=""),"Fristwerte ergänzen",IF(OR($F48&lt;0,$G48&lt;0,AND($J48&lt;&gt;"",$J48&lt;0)),"Werte prüfen",IF($L48="","Status ergänzen",IF(AND($M48&lt;&gt;"",$M48&lt;'Parameter'!$B$3,$L48&lt;&gt;"Verlängert",$L48&lt;&gt;"Beendet"),"Prüftermin überfällig",IF(AND($N48="Sofort prüfen",$L48="Ungeprüft"),"Entscheidung offen","")))))))))</f>
        <v/>
      </c>
    </row>
    <row r="49" ht="32" customHeight="1">
      <c r="A49" s="18" t="n"/>
      <c r="B49" s="19" t="n"/>
      <c r="C49" s="19" t="n"/>
      <c r="D49" s="20" t="n"/>
      <c r="E49" s="20" t="n"/>
      <c r="F49" s="21" t="n"/>
      <c r="G49" s="21" t="n"/>
      <c r="H49" s="25">
        <f>IF($A49="","",IF(OR($E49="",$F49="",$G49=""),"",$E49-$F49-$G49))</f>
        <v/>
      </c>
      <c r="I49" s="26">
        <f>IF(OR($A49="",$E49="",'Parameter'!$B$3=""),"",$E49-'Parameter'!$B$3)</f>
        <v/>
      </c>
      <c r="J49" s="24" t="n"/>
      <c r="K49" s="19" t="n"/>
      <c r="L49" s="19" t="n"/>
      <c r="M49" s="20" t="n"/>
      <c r="N49" s="9">
        <f>IF($A49="","",IF(OR('Parameter'!$B$3="",'Parameter'!$B$4="",'Parameter'!$B$5=""),"Parameter prüfen",IF(OR($D49="",$E49="",$F49="",$G49="",$L49=""),"Eingabe prüfen",IF(OR($E49&lt;$D49,$F49&lt;0,$G49&lt;0),"Eingabe prüfen",IF(OR($L49="Verlängert",$L49="Beendet"),"Abgeschlossen",IF($E49&lt;'Parameter'!$B$3,"Vertrag abgelaufen",IF($H49&lt;'Parameter'!$B$3,"Sofort prüfen",IF($H49&lt;='Parameter'!$B$3+'Parameter'!$B$4,"Gespräch vorbereiten",IF($E49&lt;='Parameter'!$B$3+'Parameter'!$B$5,"Im Planungshorizont","Später prüfen")))))))))</f>
        <v/>
      </c>
      <c r="O49" s="9">
        <f>IF($A49="","",IF('Parameter'!$B$3="","Parameter prüfen",IF(OR($D49="",$E49=""),"Datumsangaben prüfen",IF($E49&lt;$D49,"Enddatum vor Beginn",IF(OR($F49="",$G49=""),"Fristwerte ergänzen",IF(OR($F49&lt;0,$G49&lt;0,AND($J49&lt;&gt;"",$J49&lt;0)),"Werte prüfen",IF($L49="","Status ergänzen",IF(AND($M49&lt;&gt;"",$M49&lt;'Parameter'!$B$3,$L49&lt;&gt;"Verlängert",$L49&lt;&gt;"Beendet"),"Prüftermin überfällig",IF(AND($N49="Sofort prüfen",$L49="Ungeprüft"),"Entscheidung offen","")))))))))</f>
        <v/>
      </c>
    </row>
    <row r="50" ht="32" customHeight="1">
      <c r="A50" s="18" t="n"/>
      <c r="B50" s="19" t="n"/>
      <c r="C50" s="19" t="n"/>
      <c r="D50" s="20" t="n"/>
      <c r="E50" s="20" t="n"/>
      <c r="F50" s="21" t="n"/>
      <c r="G50" s="21" t="n"/>
      <c r="H50" s="22">
        <f>IF($A50="","",IF(OR($E50="",$F50="",$G50=""),"",$E50-$F50-$G50))</f>
        <v/>
      </c>
      <c r="I50" s="23">
        <f>IF(OR($A50="",$E50="",'Parameter'!$B$3=""),"",$E50-'Parameter'!$B$3)</f>
        <v/>
      </c>
      <c r="J50" s="24" t="n"/>
      <c r="K50" s="19" t="n"/>
      <c r="L50" s="19" t="n"/>
      <c r="M50" s="20" t="n"/>
      <c r="N50" s="6">
        <f>IF($A50="","",IF(OR('Parameter'!$B$3="",'Parameter'!$B$4="",'Parameter'!$B$5=""),"Parameter prüfen",IF(OR($D50="",$E50="",$F50="",$G50="",$L50=""),"Eingabe prüfen",IF(OR($E50&lt;$D50,$F50&lt;0,$G50&lt;0),"Eingabe prüfen",IF(OR($L50="Verlängert",$L50="Beendet"),"Abgeschlossen",IF($E50&lt;'Parameter'!$B$3,"Vertrag abgelaufen",IF($H50&lt;'Parameter'!$B$3,"Sofort prüfen",IF($H50&lt;='Parameter'!$B$3+'Parameter'!$B$4,"Gespräch vorbereiten",IF($E50&lt;='Parameter'!$B$3+'Parameter'!$B$5,"Im Planungshorizont","Später prüfen")))))))))</f>
        <v/>
      </c>
      <c r="O50" s="6">
        <f>IF($A50="","",IF('Parameter'!$B$3="","Parameter prüfen",IF(OR($D50="",$E50=""),"Datumsangaben prüfen",IF($E50&lt;$D50,"Enddatum vor Beginn",IF(OR($F50="",$G50=""),"Fristwerte ergänzen",IF(OR($F50&lt;0,$G50&lt;0,AND($J50&lt;&gt;"",$J50&lt;0)),"Werte prüfen",IF($L50="","Status ergänzen",IF(AND($M50&lt;&gt;"",$M50&lt;'Parameter'!$B$3,$L50&lt;&gt;"Verlängert",$L50&lt;&gt;"Beendet"),"Prüftermin überfällig",IF(AND($N50="Sofort prüfen",$L50="Ungeprüft"),"Entscheidung offen","")))))))))</f>
        <v/>
      </c>
    </row>
    <row r="51" ht="32" customHeight="1">
      <c r="A51" s="18" t="n"/>
      <c r="B51" s="19" t="n"/>
      <c r="C51" s="19" t="n"/>
      <c r="D51" s="20" t="n"/>
      <c r="E51" s="20" t="n"/>
      <c r="F51" s="21" t="n"/>
      <c r="G51" s="21" t="n"/>
      <c r="H51" s="25">
        <f>IF($A51="","",IF(OR($E51="",$F51="",$G51=""),"",$E51-$F51-$G51))</f>
        <v/>
      </c>
      <c r="I51" s="26">
        <f>IF(OR($A51="",$E51="",'Parameter'!$B$3=""),"",$E51-'Parameter'!$B$3)</f>
        <v/>
      </c>
      <c r="J51" s="24" t="n"/>
      <c r="K51" s="19" t="n"/>
      <c r="L51" s="19" t="n"/>
      <c r="M51" s="20" t="n"/>
      <c r="N51" s="9">
        <f>IF($A51="","",IF(OR('Parameter'!$B$3="",'Parameter'!$B$4="",'Parameter'!$B$5=""),"Parameter prüfen",IF(OR($D51="",$E51="",$F51="",$G51="",$L51=""),"Eingabe prüfen",IF(OR($E51&lt;$D51,$F51&lt;0,$G51&lt;0),"Eingabe prüfen",IF(OR($L51="Verlängert",$L51="Beendet"),"Abgeschlossen",IF($E51&lt;'Parameter'!$B$3,"Vertrag abgelaufen",IF($H51&lt;'Parameter'!$B$3,"Sofort prüfen",IF($H51&lt;='Parameter'!$B$3+'Parameter'!$B$4,"Gespräch vorbereiten",IF($E51&lt;='Parameter'!$B$3+'Parameter'!$B$5,"Im Planungshorizont","Später prüfen")))))))))</f>
        <v/>
      </c>
      <c r="O51" s="9">
        <f>IF($A51="","",IF('Parameter'!$B$3="","Parameter prüfen",IF(OR($D51="",$E51=""),"Datumsangaben prüfen",IF($E51&lt;$D51,"Enddatum vor Beginn",IF(OR($F51="",$G51=""),"Fristwerte ergänzen",IF(OR($F51&lt;0,$G51&lt;0,AND($J51&lt;&gt;"",$J51&lt;0)),"Werte prüfen",IF($L51="","Status ergänzen",IF(AND($M51&lt;&gt;"",$M51&lt;'Parameter'!$B$3,$L51&lt;&gt;"Verlängert",$L51&lt;&gt;"Beendet"),"Prüftermin überfällig",IF(AND($N51="Sofort prüfen",$L51="Ungeprüft"),"Entscheidung offen","")))))))))</f>
        <v/>
      </c>
    </row>
    <row r="52" ht="32" customHeight="1">
      <c r="A52" s="18" t="n"/>
      <c r="B52" s="19" t="n"/>
      <c r="C52" s="19" t="n"/>
      <c r="D52" s="20" t="n"/>
      <c r="E52" s="20" t="n"/>
      <c r="F52" s="21" t="n"/>
      <c r="G52" s="21" t="n"/>
      <c r="H52" s="22">
        <f>IF($A52="","",IF(OR($E52="",$F52="",$G52=""),"",$E52-$F52-$G52))</f>
        <v/>
      </c>
      <c r="I52" s="23">
        <f>IF(OR($A52="",$E52="",'Parameter'!$B$3=""),"",$E52-'Parameter'!$B$3)</f>
        <v/>
      </c>
      <c r="J52" s="24" t="n"/>
      <c r="K52" s="19" t="n"/>
      <c r="L52" s="19" t="n"/>
      <c r="M52" s="20" t="n"/>
      <c r="N52" s="6">
        <f>IF($A52="","",IF(OR('Parameter'!$B$3="",'Parameter'!$B$4="",'Parameter'!$B$5=""),"Parameter prüfen",IF(OR($D52="",$E52="",$F52="",$G52="",$L52=""),"Eingabe prüfen",IF(OR($E52&lt;$D52,$F52&lt;0,$G52&lt;0),"Eingabe prüfen",IF(OR($L52="Verlängert",$L52="Beendet"),"Abgeschlossen",IF($E52&lt;'Parameter'!$B$3,"Vertrag abgelaufen",IF($H52&lt;'Parameter'!$B$3,"Sofort prüfen",IF($H52&lt;='Parameter'!$B$3+'Parameter'!$B$4,"Gespräch vorbereiten",IF($E52&lt;='Parameter'!$B$3+'Parameter'!$B$5,"Im Planungshorizont","Später prüfen")))))))))</f>
        <v/>
      </c>
      <c r="O52" s="6">
        <f>IF($A52="","",IF('Parameter'!$B$3="","Parameter prüfen",IF(OR($D52="",$E52=""),"Datumsangaben prüfen",IF($E52&lt;$D52,"Enddatum vor Beginn",IF(OR($F52="",$G52=""),"Fristwerte ergänzen",IF(OR($F52&lt;0,$G52&lt;0,AND($J52&lt;&gt;"",$J52&lt;0)),"Werte prüfen",IF($L52="","Status ergänzen",IF(AND($M52&lt;&gt;"",$M52&lt;'Parameter'!$B$3,$L52&lt;&gt;"Verlängert",$L52&lt;&gt;"Beendet"),"Prüftermin überfällig",IF(AND($N52="Sofort prüfen",$L52="Ungeprüft"),"Entscheidung offen","")))))))))</f>
        <v/>
      </c>
    </row>
    <row r="53" ht="32" customHeight="1">
      <c r="A53" s="18" t="n"/>
      <c r="B53" s="19" t="n"/>
      <c r="C53" s="19" t="n"/>
      <c r="D53" s="20" t="n"/>
      <c r="E53" s="20" t="n"/>
      <c r="F53" s="21" t="n"/>
      <c r="G53" s="21" t="n"/>
      <c r="H53" s="25">
        <f>IF($A53="","",IF(OR($E53="",$F53="",$G53=""),"",$E53-$F53-$G53))</f>
        <v/>
      </c>
      <c r="I53" s="26">
        <f>IF(OR($A53="",$E53="",'Parameter'!$B$3=""),"",$E53-'Parameter'!$B$3)</f>
        <v/>
      </c>
      <c r="J53" s="24" t="n"/>
      <c r="K53" s="19" t="n"/>
      <c r="L53" s="19" t="n"/>
      <c r="M53" s="20" t="n"/>
      <c r="N53" s="9">
        <f>IF($A53="","",IF(OR('Parameter'!$B$3="",'Parameter'!$B$4="",'Parameter'!$B$5=""),"Parameter prüfen",IF(OR($D53="",$E53="",$F53="",$G53="",$L53=""),"Eingabe prüfen",IF(OR($E53&lt;$D53,$F53&lt;0,$G53&lt;0),"Eingabe prüfen",IF(OR($L53="Verlängert",$L53="Beendet"),"Abgeschlossen",IF($E53&lt;'Parameter'!$B$3,"Vertrag abgelaufen",IF($H53&lt;'Parameter'!$B$3,"Sofort prüfen",IF($H53&lt;='Parameter'!$B$3+'Parameter'!$B$4,"Gespräch vorbereiten",IF($E53&lt;='Parameter'!$B$3+'Parameter'!$B$5,"Im Planungshorizont","Später prüfen")))))))))</f>
        <v/>
      </c>
      <c r="O53" s="9">
        <f>IF($A53="","",IF('Parameter'!$B$3="","Parameter prüfen",IF(OR($D53="",$E53=""),"Datumsangaben prüfen",IF($E53&lt;$D53,"Enddatum vor Beginn",IF(OR($F53="",$G53=""),"Fristwerte ergänzen",IF(OR($F53&lt;0,$G53&lt;0,AND($J53&lt;&gt;"",$J53&lt;0)),"Werte prüfen",IF($L53="","Status ergänzen",IF(AND($M53&lt;&gt;"",$M53&lt;'Parameter'!$B$3,$L53&lt;&gt;"Verlängert",$L53&lt;&gt;"Beendet"),"Prüftermin überfällig",IF(AND($N53="Sofort prüfen",$L53="Ungeprüft"),"Entscheidung offen","")))))))))</f>
        <v/>
      </c>
    </row>
    <row r="54" ht="32" customHeight="1">
      <c r="A54" s="18" t="n"/>
      <c r="B54" s="19" t="n"/>
      <c r="C54" s="19" t="n"/>
      <c r="D54" s="20" t="n"/>
      <c r="E54" s="20" t="n"/>
      <c r="F54" s="21" t="n"/>
      <c r="G54" s="21" t="n"/>
      <c r="H54" s="22">
        <f>IF($A54="","",IF(OR($E54="",$F54="",$G54=""),"",$E54-$F54-$G54))</f>
        <v/>
      </c>
      <c r="I54" s="23">
        <f>IF(OR($A54="",$E54="",'Parameter'!$B$3=""),"",$E54-'Parameter'!$B$3)</f>
        <v/>
      </c>
      <c r="J54" s="24" t="n"/>
      <c r="K54" s="19" t="n"/>
      <c r="L54" s="19" t="n"/>
      <c r="M54" s="20" t="n"/>
      <c r="N54" s="6">
        <f>IF($A54="","",IF(OR('Parameter'!$B$3="",'Parameter'!$B$4="",'Parameter'!$B$5=""),"Parameter prüfen",IF(OR($D54="",$E54="",$F54="",$G54="",$L54=""),"Eingabe prüfen",IF(OR($E54&lt;$D54,$F54&lt;0,$G54&lt;0),"Eingabe prüfen",IF(OR($L54="Verlängert",$L54="Beendet"),"Abgeschlossen",IF($E54&lt;'Parameter'!$B$3,"Vertrag abgelaufen",IF($H54&lt;'Parameter'!$B$3,"Sofort prüfen",IF($H54&lt;='Parameter'!$B$3+'Parameter'!$B$4,"Gespräch vorbereiten",IF($E54&lt;='Parameter'!$B$3+'Parameter'!$B$5,"Im Planungshorizont","Später prüfen")))))))))</f>
        <v/>
      </c>
      <c r="O54" s="6">
        <f>IF($A54="","",IF('Parameter'!$B$3="","Parameter prüfen",IF(OR($D54="",$E54=""),"Datumsangaben prüfen",IF($E54&lt;$D54,"Enddatum vor Beginn",IF(OR($F54="",$G54=""),"Fristwerte ergänzen",IF(OR($F54&lt;0,$G54&lt;0,AND($J54&lt;&gt;"",$J54&lt;0)),"Werte prüfen",IF($L54="","Status ergänzen",IF(AND($M54&lt;&gt;"",$M54&lt;'Parameter'!$B$3,$L54&lt;&gt;"Verlängert",$L54&lt;&gt;"Beendet"),"Prüftermin überfällig",IF(AND($N54="Sofort prüfen",$L54="Ungeprüft"),"Entscheidung offen","")))))))))</f>
        <v/>
      </c>
    </row>
    <row r="55" ht="32" customHeight="1">
      <c r="A55" s="18" t="n"/>
      <c r="B55" s="19" t="n"/>
      <c r="C55" s="19" t="n"/>
      <c r="D55" s="20" t="n"/>
      <c r="E55" s="20" t="n"/>
      <c r="F55" s="21" t="n"/>
      <c r="G55" s="21" t="n"/>
      <c r="H55" s="25">
        <f>IF($A55="","",IF(OR($E55="",$F55="",$G55=""),"",$E55-$F55-$G55))</f>
        <v/>
      </c>
      <c r="I55" s="26">
        <f>IF(OR($A55="",$E55="",'Parameter'!$B$3=""),"",$E55-'Parameter'!$B$3)</f>
        <v/>
      </c>
      <c r="J55" s="24" t="n"/>
      <c r="K55" s="19" t="n"/>
      <c r="L55" s="19" t="n"/>
      <c r="M55" s="20" t="n"/>
      <c r="N55" s="9">
        <f>IF($A55="","",IF(OR('Parameter'!$B$3="",'Parameter'!$B$4="",'Parameter'!$B$5=""),"Parameter prüfen",IF(OR($D55="",$E55="",$F55="",$G55="",$L55=""),"Eingabe prüfen",IF(OR($E55&lt;$D55,$F55&lt;0,$G55&lt;0),"Eingabe prüfen",IF(OR($L55="Verlängert",$L55="Beendet"),"Abgeschlossen",IF($E55&lt;'Parameter'!$B$3,"Vertrag abgelaufen",IF($H55&lt;'Parameter'!$B$3,"Sofort prüfen",IF($H55&lt;='Parameter'!$B$3+'Parameter'!$B$4,"Gespräch vorbereiten",IF($E55&lt;='Parameter'!$B$3+'Parameter'!$B$5,"Im Planungshorizont","Später prüfen")))))))))</f>
        <v/>
      </c>
      <c r="O55" s="9">
        <f>IF($A55="","",IF('Parameter'!$B$3="","Parameter prüfen",IF(OR($D55="",$E55=""),"Datumsangaben prüfen",IF($E55&lt;$D55,"Enddatum vor Beginn",IF(OR($F55="",$G55=""),"Fristwerte ergänzen",IF(OR($F55&lt;0,$G55&lt;0,AND($J55&lt;&gt;"",$J55&lt;0)),"Werte prüfen",IF($L55="","Status ergänzen",IF(AND($M55&lt;&gt;"",$M55&lt;'Parameter'!$B$3,$L55&lt;&gt;"Verlängert",$L55&lt;&gt;"Beendet"),"Prüftermin überfällig",IF(AND($N55="Sofort prüfen",$L55="Ungeprüft"),"Entscheidung offen","")))))))))</f>
        <v/>
      </c>
    </row>
    <row r="56" ht="32" customHeight="1">
      <c r="A56" s="18" t="n"/>
      <c r="B56" s="19" t="n"/>
      <c r="C56" s="19" t="n"/>
      <c r="D56" s="20" t="n"/>
      <c r="E56" s="20" t="n"/>
      <c r="F56" s="21" t="n"/>
      <c r="G56" s="21" t="n"/>
      <c r="H56" s="22">
        <f>IF($A56="","",IF(OR($E56="",$F56="",$G56=""),"",$E56-$F56-$G56))</f>
        <v/>
      </c>
      <c r="I56" s="23">
        <f>IF(OR($A56="",$E56="",'Parameter'!$B$3=""),"",$E56-'Parameter'!$B$3)</f>
        <v/>
      </c>
      <c r="J56" s="24" t="n"/>
      <c r="K56" s="19" t="n"/>
      <c r="L56" s="19" t="n"/>
      <c r="M56" s="20" t="n"/>
      <c r="N56" s="6">
        <f>IF($A56="","",IF(OR('Parameter'!$B$3="",'Parameter'!$B$4="",'Parameter'!$B$5=""),"Parameter prüfen",IF(OR($D56="",$E56="",$F56="",$G56="",$L56=""),"Eingabe prüfen",IF(OR($E56&lt;$D56,$F56&lt;0,$G56&lt;0),"Eingabe prüfen",IF(OR($L56="Verlängert",$L56="Beendet"),"Abgeschlossen",IF($E56&lt;'Parameter'!$B$3,"Vertrag abgelaufen",IF($H56&lt;'Parameter'!$B$3,"Sofort prüfen",IF($H56&lt;='Parameter'!$B$3+'Parameter'!$B$4,"Gespräch vorbereiten",IF($E56&lt;='Parameter'!$B$3+'Parameter'!$B$5,"Im Planungshorizont","Später prüfen")))))))))</f>
        <v/>
      </c>
      <c r="O56" s="6">
        <f>IF($A56="","",IF('Parameter'!$B$3="","Parameter prüfen",IF(OR($D56="",$E56=""),"Datumsangaben prüfen",IF($E56&lt;$D56,"Enddatum vor Beginn",IF(OR($F56="",$G56=""),"Fristwerte ergänzen",IF(OR($F56&lt;0,$G56&lt;0,AND($J56&lt;&gt;"",$J56&lt;0)),"Werte prüfen",IF($L56="","Status ergänzen",IF(AND($M56&lt;&gt;"",$M56&lt;'Parameter'!$B$3,$L56&lt;&gt;"Verlängert",$L56&lt;&gt;"Beendet"),"Prüftermin überfällig",IF(AND($N56="Sofort prüfen",$L56="Ungeprüft"),"Entscheidung offen","")))))))))</f>
        <v/>
      </c>
    </row>
    <row r="57" ht="32" customHeight="1">
      <c r="A57" s="18" t="n"/>
      <c r="B57" s="19" t="n"/>
      <c r="C57" s="19" t="n"/>
      <c r="D57" s="20" t="n"/>
      <c r="E57" s="20" t="n"/>
      <c r="F57" s="21" t="n"/>
      <c r="G57" s="21" t="n"/>
      <c r="H57" s="25">
        <f>IF($A57="","",IF(OR($E57="",$F57="",$G57=""),"",$E57-$F57-$G57))</f>
        <v/>
      </c>
      <c r="I57" s="26">
        <f>IF(OR($A57="",$E57="",'Parameter'!$B$3=""),"",$E57-'Parameter'!$B$3)</f>
        <v/>
      </c>
      <c r="J57" s="24" t="n"/>
      <c r="K57" s="19" t="n"/>
      <c r="L57" s="19" t="n"/>
      <c r="M57" s="20" t="n"/>
      <c r="N57" s="9">
        <f>IF($A57="","",IF(OR('Parameter'!$B$3="",'Parameter'!$B$4="",'Parameter'!$B$5=""),"Parameter prüfen",IF(OR($D57="",$E57="",$F57="",$G57="",$L57=""),"Eingabe prüfen",IF(OR($E57&lt;$D57,$F57&lt;0,$G57&lt;0),"Eingabe prüfen",IF(OR($L57="Verlängert",$L57="Beendet"),"Abgeschlossen",IF($E57&lt;'Parameter'!$B$3,"Vertrag abgelaufen",IF($H57&lt;'Parameter'!$B$3,"Sofort prüfen",IF($H57&lt;='Parameter'!$B$3+'Parameter'!$B$4,"Gespräch vorbereiten",IF($E57&lt;='Parameter'!$B$3+'Parameter'!$B$5,"Im Planungshorizont","Später prüfen")))))))))</f>
        <v/>
      </c>
      <c r="O57" s="9">
        <f>IF($A57="","",IF('Parameter'!$B$3="","Parameter prüfen",IF(OR($D57="",$E57=""),"Datumsangaben prüfen",IF($E57&lt;$D57,"Enddatum vor Beginn",IF(OR($F57="",$G57=""),"Fristwerte ergänzen",IF(OR($F57&lt;0,$G57&lt;0,AND($J57&lt;&gt;"",$J57&lt;0)),"Werte prüfen",IF($L57="","Status ergänzen",IF(AND($M57&lt;&gt;"",$M57&lt;'Parameter'!$B$3,$L57&lt;&gt;"Verlängert",$L57&lt;&gt;"Beendet"),"Prüftermin überfällig",IF(AND($N57="Sofort prüfen",$L57="Ungeprüft"),"Entscheidung offen","")))))))))</f>
        <v/>
      </c>
    </row>
    <row r="58" ht="32" customHeight="1">
      <c r="A58" s="18" t="n"/>
      <c r="B58" s="19" t="n"/>
      <c r="C58" s="19" t="n"/>
      <c r="D58" s="20" t="n"/>
      <c r="E58" s="20" t="n"/>
      <c r="F58" s="21" t="n"/>
      <c r="G58" s="21" t="n"/>
      <c r="H58" s="22">
        <f>IF($A58="","",IF(OR($E58="",$F58="",$G58=""),"",$E58-$F58-$G58))</f>
        <v/>
      </c>
      <c r="I58" s="23">
        <f>IF(OR($A58="",$E58="",'Parameter'!$B$3=""),"",$E58-'Parameter'!$B$3)</f>
        <v/>
      </c>
      <c r="J58" s="24" t="n"/>
      <c r="K58" s="19" t="n"/>
      <c r="L58" s="19" t="n"/>
      <c r="M58" s="20" t="n"/>
      <c r="N58" s="6">
        <f>IF($A58="","",IF(OR('Parameter'!$B$3="",'Parameter'!$B$4="",'Parameter'!$B$5=""),"Parameter prüfen",IF(OR($D58="",$E58="",$F58="",$G58="",$L58=""),"Eingabe prüfen",IF(OR($E58&lt;$D58,$F58&lt;0,$G58&lt;0),"Eingabe prüfen",IF(OR($L58="Verlängert",$L58="Beendet"),"Abgeschlossen",IF($E58&lt;'Parameter'!$B$3,"Vertrag abgelaufen",IF($H58&lt;'Parameter'!$B$3,"Sofort prüfen",IF($H58&lt;='Parameter'!$B$3+'Parameter'!$B$4,"Gespräch vorbereiten",IF($E58&lt;='Parameter'!$B$3+'Parameter'!$B$5,"Im Planungshorizont","Später prüfen")))))))))</f>
        <v/>
      </c>
      <c r="O58" s="6">
        <f>IF($A58="","",IF('Parameter'!$B$3="","Parameter prüfen",IF(OR($D58="",$E58=""),"Datumsangaben prüfen",IF($E58&lt;$D58,"Enddatum vor Beginn",IF(OR($F58="",$G58=""),"Fristwerte ergänzen",IF(OR($F58&lt;0,$G58&lt;0,AND($J58&lt;&gt;"",$J58&lt;0)),"Werte prüfen",IF($L58="","Status ergänzen",IF(AND($M58&lt;&gt;"",$M58&lt;'Parameter'!$B$3,$L58&lt;&gt;"Verlängert",$L58&lt;&gt;"Beendet"),"Prüftermin überfällig",IF(AND($N58="Sofort prüfen",$L58="Ungeprüft"),"Entscheidung offen","")))))))))</f>
        <v/>
      </c>
    </row>
    <row r="59" ht="32" customHeight="1">
      <c r="A59" s="18" t="n"/>
      <c r="B59" s="19" t="n"/>
      <c r="C59" s="19" t="n"/>
      <c r="D59" s="20" t="n"/>
      <c r="E59" s="20" t="n"/>
      <c r="F59" s="21" t="n"/>
      <c r="G59" s="21" t="n"/>
      <c r="H59" s="25">
        <f>IF($A59="","",IF(OR($E59="",$F59="",$G59=""),"",$E59-$F59-$G59))</f>
        <v/>
      </c>
      <c r="I59" s="26">
        <f>IF(OR($A59="",$E59="",'Parameter'!$B$3=""),"",$E59-'Parameter'!$B$3)</f>
        <v/>
      </c>
      <c r="J59" s="24" t="n"/>
      <c r="K59" s="19" t="n"/>
      <c r="L59" s="19" t="n"/>
      <c r="M59" s="20" t="n"/>
      <c r="N59" s="9">
        <f>IF($A59="","",IF(OR('Parameter'!$B$3="",'Parameter'!$B$4="",'Parameter'!$B$5=""),"Parameter prüfen",IF(OR($D59="",$E59="",$F59="",$G59="",$L59=""),"Eingabe prüfen",IF(OR($E59&lt;$D59,$F59&lt;0,$G59&lt;0),"Eingabe prüfen",IF(OR($L59="Verlängert",$L59="Beendet"),"Abgeschlossen",IF($E59&lt;'Parameter'!$B$3,"Vertrag abgelaufen",IF($H59&lt;'Parameter'!$B$3,"Sofort prüfen",IF($H59&lt;='Parameter'!$B$3+'Parameter'!$B$4,"Gespräch vorbereiten",IF($E59&lt;='Parameter'!$B$3+'Parameter'!$B$5,"Im Planungshorizont","Später prüfen")))))))))</f>
        <v/>
      </c>
      <c r="O59" s="9">
        <f>IF($A59="","",IF('Parameter'!$B$3="","Parameter prüfen",IF(OR($D59="",$E59=""),"Datumsangaben prüfen",IF($E59&lt;$D59,"Enddatum vor Beginn",IF(OR($F59="",$G59=""),"Fristwerte ergänzen",IF(OR($F59&lt;0,$G59&lt;0,AND($J59&lt;&gt;"",$J59&lt;0)),"Werte prüfen",IF($L59="","Status ergänzen",IF(AND($M59&lt;&gt;"",$M59&lt;'Parameter'!$B$3,$L59&lt;&gt;"Verlängert",$L59&lt;&gt;"Beendet"),"Prüftermin überfällig",IF(AND($N59="Sofort prüfen",$L59="Ungeprüft"),"Entscheidung offen","")))))))))</f>
        <v/>
      </c>
    </row>
    <row r="60" ht="32" customHeight="1">
      <c r="A60" s="18" t="n"/>
      <c r="B60" s="19" t="n"/>
      <c r="C60" s="19" t="n"/>
      <c r="D60" s="20" t="n"/>
      <c r="E60" s="20" t="n"/>
      <c r="F60" s="21" t="n"/>
      <c r="G60" s="21" t="n"/>
      <c r="H60" s="22">
        <f>IF($A60="","",IF(OR($E60="",$F60="",$G60=""),"",$E60-$F60-$G60))</f>
        <v/>
      </c>
      <c r="I60" s="23">
        <f>IF(OR($A60="",$E60="",'Parameter'!$B$3=""),"",$E60-'Parameter'!$B$3)</f>
        <v/>
      </c>
      <c r="J60" s="24" t="n"/>
      <c r="K60" s="19" t="n"/>
      <c r="L60" s="19" t="n"/>
      <c r="M60" s="20" t="n"/>
      <c r="N60" s="6">
        <f>IF($A60="","",IF(OR('Parameter'!$B$3="",'Parameter'!$B$4="",'Parameter'!$B$5=""),"Parameter prüfen",IF(OR($D60="",$E60="",$F60="",$G60="",$L60=""),"Eingabe prüfen",IF(OR($E60&lt;$D60,$F60&lt;0,$G60&lt;0),"Eingabe prüfen",IF(OR($L60="Verlängert",$L60="Beendet"),"Abgeschlossen",IF($E60&lt;'Parameter'!$B$3,"Vertrag abgelaufen",IF($H60&lt;'Parameter'!$B$3,"Sofort prüfen",IF($H60&lt;='Parameter'!$B$3+'Parameter'!$B$4,"Gespräch vorbereiten",IF($E60&lt;='Parameter'!$B$3+'Parameter'!$B$5,"Im Planungshorizont","Später prüfen")))))))))</f>
        <v/>
      </c>
      <c r="O60" s="6">
        <f>IF($A60="","",IF('Parameter'!$B$3="","Parameter prüfen",IF(OR($D60="",$E60=""),"Datumsangaben prüfen",IF($E60&lt;$D60,"Enddatum vor Beginn",IF(OR($F60="",$G60=""),"Fristwerte ergänzen",IF(OR($F60&lt;0,$G60&lt;0,AND($J60&lt;&gt;"",$J60&lt;0)),"Werte prüfen",IF($L60="","Status ergänzen",IF(AND($M60&lt;&gt;"",$M60&lt;'Parameter'!$B$3,$L60&lt;&gt;"Verlängert",$L60&lt;&gt;"Beendet"),"Prüftermin überfällig",IF(AND($N60="Sofort prüfen",$L60="Ungeprüft"),"Entscheidung offen","")))))))))</f>
        <v/>
      </c>
    </row>
    <row r="61" ht="32" customHeight="1">
      <c r="A61" s="18" t="n"/>
      <c r="B61" s="19" t="n"/>
      <c r="C61" s="19" t="n"/>
      <c r="D61" s="20" t="n"/>
      <c r="E61" s="20" t="n"/>
      <c r="F61" s="21" t="n"/>
      <c r="G61" s="21" t="n"/>
      <c r="H61" s="25">
        <f>IF($A61="","",IF(OR($E61="",$F61="",$G61=""),"",$E61-$F61-$G61))</f>
        <v/>
      </c>
      <c r="I61" s="26">
        <f>IF(OR($A61="",$E61="",'Parameter'!$B$3=""),"",$E61-'Parameter'!$B$3)</f>
        <v/>
      </c>
      <c r="J61" s="24" t="n"/>
      <c r="K61" s="19" t="n"/>
      <c r="L61" s="19" t="n"/>
      <c r="M61" s="20" t="n"/>
      <c r="N61" s="9">
        <f>IF($A61="","",IF(OR('Parameter'!$B$3="",'Parameter'!$B$4="",'Parameter'!$B$5=""),"Parameter prüfen",IF(OR($D61="",$E61="",$F61="",$G61="",$L61=""),"Eingabe prüfen",IF(OR($E61&lt;$D61,$F61&lt;0,$G61&lt;0),"Eingabe prüfen",IF(OR($L61="Verlängert",$L61="Beendet"),"Abgeschlossen",IF($E61&lt;'Parameter'!$B$3,"Vertrag abgelaufen",IF($H61&lt;'Parameter'!$B$3,"Sofort prüfen",IF($H61&lt;='Parameter'!$B$3+'Parameter'!$B$4,"Gespräch vorbereiten",IF($E61&lt;='Parameter'!$B$3+'Parameter'!$B$5,"Im Planungshorizont","Später prüfen")))))))))</f>
        <v/>
      </c>
      <c r="O61" s="9">
        <f>IF($A61="","",IF('Parameter'!$B$3="","Parameter prüfen",IF(OR($D61="",$E61=""),"Datumsangaben prüfen",IF($E61&lt;$D61,"Enddatum vor Beginn",IF(OR($F61="",$G61=""),"Fristwerte ergänzen",IF(OR($F61&lt;0,$G61&lt;0,AND($J61&lt;&gt;"",$J61&lt;0)),"Werte prüfen",IF($L61="","Status ergänzen",IF(AND($M61&lt;&gt;"",$M61&lt;'Parameter'!$B$3,$L61&lt;&gt;"Verlängert",$L61&lt;&gt;"Beendet"),"Prüftermin überfällig",IF(AND($N61="Sofort prüfen",$L61="Ungeprüft"),"Entscheidung offen","")))))))))</f>
        <v/>
      </c>
    </row>
    <row r="62" ht="32" customHeight="1">
      <c r="A62" s="18" t="n"/>
      <c r="B62" s="19" t="n"/>
      <c r="C62" s="19" t="n"/>
      <c r="D62" s="20" t="n"/>
      <c r="E62" s="20" t="n"/>
      <c r="F62" s="21" t="n"/>
      <c r="G62" s="21" t="n"/>
      <c r="H62" s="22">
        <f>IF($A62="","",IF(OR($E62="",$F62="",$G62=""),"",$E62-$F62-$G62))</f>
        <v/>
      </c>
      <c r="I62" s="23">
        <f>IF(OR($A62="",$E62="",'Parameter'!$B$3=""),"",$E62-'Parameter'!$B$3)</f>
        <v/>
      </c>
      <c r="J62" s="24" t="n"/>
      <c r="K62" s="19" t="n"/>
      <c r="L62" s="19" t="n"/>
      <c r="M62" s="20" t="n"/>
      <c r="N62" s="6">
        <f>IF($A62="","",IF(OR('Parameter'!$B$3="",'Parameter'!$B$4="",'Parameter'!$B$5=""),"Parameter prüfen",IF(OR($D62="",$E62="",$F62="",$G62="",$L62=""),"Eingabe prüfen",IF(OR($E62&lt;$D62,$F62&lt;0,$G62&lt;0),"Eingabe prüfen",IF(OR($L62="Verlängert",$L62="Beendet"),"Abgeschlossen",IF($E62&lt;'Parameter'!$B$3,"Vertrag abgelaufen",IF($H62&lt;'Parameter'!$B$3,"Sofort prüfen",IF($H62&lt;='Parameter'!$B$3+'Parameter'!$B$4,"Gespräch vorbereiten",IF($E62&lt;='Parameter'!$B$3+'Parameter'!$B$5,"Im Planungshorizont","Später prüfen")))))))))</f>
        <v/>
      </c>
      <c r="O62" s="6">
        <f>IF($A62="","",IF('Parameter'!$B$3="","Parameter prüfen",IF(OR($D62="",$E62=""),"Datumsangaben prüfen",IF($E62&lt;$D62,"Enddatum vor Beginn",IF(OR($F62="",$G62=""),"Fristwerte ergänzen",IF(OR($F62&lt;0,$G62&lt;0,AND($J62&lt;&gt;"",$J62&lt;0)),"Werte prüfen",IF($L62="","Status ergänzen",IF(AND($M62&lt;&gt;"",$M62&lt;'Parameter'!$B$3,$L62&lt;&gt;"Verlängert",$L62&lt;&gt;"Beendet"),"Prüftermin überfällig",IF(AND($N62="Sofort prüfen",$L62="Ungeprüft"),"Entscheidung offen","")))))))))</f>
        <v/>
      </c>
    </row>
    <row r="63" ht="32" customHeight="1">
      <c r="A63" s="18" t="n"/>
      <c r="B63" s="19" t="n"/>
      <c r="C63" s="19" t="n"/>
      <c r="D63" s="20" t="n"/>
      <c r="E63" s="20" t="n"/>
      <c r="F63" s="21" t="n"/>
      <c r="G63" s="21" t="n"/>
      <c r="H63" s="25">
        <f>IF($A63="","",IF(OR($E63="",$F63="",$G63=""),"",$E63-$F63-$G63))</f>
        <v/>
      </c>
      <c r="I63" s="26">
        <f>IF(OR($A63="",$E63="",'Parameter'!$B$3=""),"",$E63-'Parameter'!$B$3)</f>
        <v/>
      </c>
      <c r="J63" s="24" t="n"/>
      <c r="K63" s="19" t="n"/>
      <c r="L63" s="19" t="n"/>
      <c r="M63" s="20" t="n"/>
      <c r="N63" s="9">
        <f>IF($A63="","",IF(OR('Parameter'!$B$3="",'Parameter'!$B$4="",'Parameter'!$B$5=""),"Parameter prüfen",IF(OR($D63="",$E63="",$F63="",$G63="",$L63=""),"Eingabe prüfen",IF(OR($E63&lt;$D63,$F63&lt;0,$G63&lt;0),"Eingabe prüfen",IF(OR($L63="Verlängert",$L63="Beendet"),"Abgeschlossen",IF($E63&lt;'Parameter'!$B$3,"Vertrag abgelaufen",IF($H63&lt;'Parameter'!$B$3,"Sofort prüfen",IF($H63&lt;='Parameter'!$B$3+'Parameter'!$B$4,"Gespräch vorbereiten",IF($E63&lt;='Parameter'!$B$3+'Parameter'!$B$5,"Im Planungshorizont","Später prüfen")))))))))</f>
        <v/>
      </c>
      <c r="O63" s="9">
        <f>IF($A63="","",IF('Parameter'!$B$3="","Parameter prüfen",IF(OR($D63="",$E63=""),"Datumsangaben prüfen",IF($E63&lt;$D63,"Enddatum vor Beginn",IF(OR($F63="",$G63=""),"Fristwerte ergänzen",IF(OR($F63&lt;0,$G63&lt;0,AND($J63&lt;&gt;"",$J63&lt;0)),"Werte prüfen",IF($L63="","Status ergänzen",IF(AND($M63&lt;&gt;"",$M63&lt;'Parameter'!$B$3,$L63&lt;&gt;"Verlängert",$L63&lt;&gt;"Beendet"),"Prüftermin überfällig",IF(AND($N63="Sofort prüfen",$L63="Ungeprüft"),"Entscheidung offen","")))))))))</f>
        <v/>
      </c>
    </row>
    <row r="64" ht="32" customHeight="1">
      <c r="A64" s="18" t="n"/>
      <c r="B64" s="19" t="n"/>
      <c r="C64" s="19" t="n"/>
      <c r="D64" s="20" t="n"/>
      <c r="E64" s="20" t="n"/>
      <c r="F64" s="21" t="n"/>
      <c r="G64" s="21" t="n"/>
      <c r="H64" s="22">
        <f>IF($A64="","",IF(OR($E64="",$F64="",$G64=""),"",$E64-$F64-$G64))</f>
        <v/>
      </c>
      <c r="I64" s="23">
        <f>IF(OR($A64="",$E64="",'Parameter'!$B$3=""),"",$E64-'Parameter'!$B$3)</f>
        <v/>
      </c>
      <c r="J64" s="24" t="n"/>
      <c r="K64" s="19" t="n"/>
      <c r="L64" s="19" t="n"/>
      <c r="M64" s="20" t="n"/>
      <c r="N64" s="6">
        <f>IF($A64="","",IF(OR('Parameter'!$B$3="",'Parameter'!$B$4="",'Parameter'!$B$5=""),"Parameter prüfen",IF(OR($D64="",$E64="",$F64="",$G64="",$L64=""),"Eingabe prüfen",IF(OR($E64&lt;$D64,$F64&lt;0,$G64&lt;0),"Eingabe prüfen",IF(OR($L64="Verlängert",$L64="Beendet"),"Abgeschlossen",IF($E64&lt;'Parameter'!$B$3,"Vertrag abgelaufen",IF($H64&lt;'Parameter'!$B$3,"Sofort prüfen",IF($H64&lt;='Parameter'!$B$3+'Parameter'!$B$4,"Gespräch vorbereiten",IF($E64&lt;='Parameter'!$B$3+'Parameter'!$B$5,"Im Planungshorizont","Später prüfen")))))))))</f>
        <v/>
      </c>
      <c r="O64" s="6">
        <f>IF($A64="","",IF('Parameter'!$B$3="","Parameter prüfen",IF(OR($D64="",$E64=""),"Datumsangaben prüfen",IF($E64&lt;$D64,"Enddatum vor Beginn",IF(OR($F64="",$G64=""),"Fristwerte ergänzen",IF(OR($F64&lt;0,$G64&lt;0,AND($J64&lt;&gt;"",$J64&lt;0)),"Werte prüfen",IF($L64="","Status ergänzen",IF(AND($M64&lt;&gt;"",$M64&lt;'Parameter'!$B$3,$L64&lt;&gt;"Verlängert",$L64&lt;&gt;"Beendet"),"Prüftermin überfällig",IF(AND($N64="Sofort prüfen",$L64="Ungeprüft"),"Entscheidung offen","")))))))))</f>
        <v/>
      </c>
    </row>
    <row r="65" ht="32" customHeight="1">
      <c r="A65" s="18" t="n"/>
      <c r="B65" s="19" t="n"/>
      <c r="C65" s="19" t="n"/>
      <c r="D65" s="20" t="n"/>
      <c r="E65" s="20" t="n"/>
      <c r="F65" s="21" t="n"/>
      <c r="G65" s="21" t="n"/>
      <c r="H65" s="25">
        <f>IF($A65="","",IF(OR($E65="",$F65="",$G65=""),"",$E65-$F65-$G65))</f>
        <v/>
      </c>
      <c r="I65" s="26">
        <f>IF(OR($A65="",$E65="",'Parameter'!$B$3=""),"",$E65-'Parameter'!$B$3)</f>
        <v/>
      </c>
      <c r="J65" s="24" t="n"/>
      <c r="K65" s="19" t="n"/>
      <c r="L65" s="19" t="n"/>
      <c r="M65" s="20" t="n"/>
      <c r="N65" s="9">
        <f>IF($A65="","",IF(OR('Parameter'!$B$3="",'Parameter'!$B$4="",'Parameter'!$B$5=""),"Parameter prüfen",IF(OR($D65="",$E65="",$F65="",$G65="",$L65=""),"Eingabe prüfen",IF(OR($E65&lt;$D65,$F65&lt;0,$G65&lt;0),"Eingabe prüfen",IF(OR($L65="Verlängert",$L65="Beendet"),"Abgeschlossen",IF($E65&lt;'Parameter'!$B$3,"Vertrag abgelaufen",IF($H65&lt;'Parameter'!$B$3,"Sofort prüfen",IF($H65&lt;='Parameter'!$B$3+'Parameter'!$B$4,"Gespräch vorbereiten",IF($E65&lt;='Parameter'!$B$3+'Parameter'!$B$5,"Im Planungshorizont","Später prüfen")))))))))</f>
        <v/>
      </c>
      <c r="O65" s="9">
        <f>IF($A65="","",IF('Parameter'!$B$3="","Parameter prüfen",IF(OR($D65="",$E65=""),"Datumsangaben prüfen",IF($E65&lt;$D65,"Enddatum vor Beginn",IF(OR($F65="",$G65=""),"Fristwerte ergänzen",IF(OR($F65&lt;0,$G65&lt;0,AND($J65&lt;&gt;"",$J65&lt;0)),"Werte prüfen",IF($L65="","Status ergänzen",IF(AND($M65&lt;&gt;"",$M65&lt;'Parameter'!$B$3,$L65&lt;&gt;"Verlängert",$L65&lt;&gt;"Beendet"),"Prüftermin überfällig",IF(AND($N65="Sofort prüfen",$L65="Ungeprüft"),"Entscheidung offen","")))))))))</f>
        <v/>
      </c>
    </row>
    <row r="66" ht="32" customHeight="1">
      <c r="A66" s="18" t="n"/>
      <c r="B66" s="19" t="n"/>
      <c r="C66" s="19" t="n"/>
      <c r="D66" s="20" t="n"/>
      <c r="E66" s="20" t="n"/>
      <c r="F66" s="21" t="n"/>
      <c r="G66" s="21" t="n"/>
      <c r="H66" s="22">
        <f>IF($A66="","",IF(OR($E66="",$F66="",$G66=""),"",$E66-$F66-$G66))</f>
        <v/>
      </c>
      <c r="I66" s="23">
        <f>IF(OR($A66="",$E66="",'Parameter'!$B$3=""),"",$E66-'Parameter'!$B$3)</f>
        <v/>
      </c>
      <c r="J66" s="24" t="n"/>
      <c r="K66" s="19" t="n"/>
      <c r="L66" s="19" t="n"/>
      <c r="M66" s="20" t="n"/>
      <c r="N66" s="6">
        <f>IF($A66="","",IF(OR('Parameter'!$B$3="",'Parameter'!$B$4="",'Parameter'!$B$5=""),"Parameter prüfen",IF(OR($D66="",$E66="",$F66="",$G66="",$L66=""),"Eingabe prüfen",IF(OR($E66&lt;$D66,$F66&lt;0,$G66&lt;0),"Eingabe prüfen",IF(OR($L66="Verlängert",$L66="Beendet"),"Abgeschlossen",IF($E66&lt;'Parameter'!$B$3,"Vertrag abgelaufen",IF($H66&lt;'Parameter'!$B$3,"Sofort prüfen",IF($H66&lt;='Parameter'!$B$3+'Parameter'!$B$4,"Gespräch vorbereiten",IF($E66&lt;='Parameter'!$B$3+'Parameter'!$B$5,"Im Planungshorizont","Später prüfen")))))))))</f>
        <v/>
      </c>
      <c r="O66" s="6">
        <f>IF($A66="","",IF('Parameter'!$B$3="","Parameter prüfen",IF(OR($D66="",$E66=""),"Datumsangaben prüfen",IF($E66&lt;$D66,"Enddatum vor Beginn",IF(OR($F66="",$G66=""),"Fristwerte ergänzen",IF(OR($F66&lt;0,$G66&lt;0,AND($J66&lt;&gt;"",$J66&lt;0)),"Werte prüfen",IF($L66="","Status ergänzen",IF(AND($M66&lt;&gt;"",$M66&lt;'Parameter'!$B$3,$L66&lt;&gt;"Verlängert",$L66&lt;&gt;"Beendet"),"Prüftermin überfällig",IF(AND($N66="Sofort prüfen",$L66="Ungeprüft"),"Entscheidung offen","")))))))))</f>
        <v/>
      </c>
    </row>
    <row r="67" ht="32" customHeight="1">
      <c r="A67" s="18" t="n"/>
      <c r="B67" s="19" t="n"/>
      <c r="C67" s="19" t="n"/>
      <c r="D67" s="20" t="n"/>
      <c r="E67" s="20" t="n"/>
      <c r="F67" s="21" t="n"/>
      <c r="G67" s="21" t="n"/>
      <c r="H67" s="25">
        <f>IF($A67="","",IF(OR($E67="",$F67="",$G67=""),"",$E67-$F67-$G67))</f>
        <v/>
      </c>
      <c r="I67" s="26">
        <f>IF(OR($A67="",$E67="",'Parameter'!$B$3=""),"",$E67-'Parameter'!$B$3)</f>
        <v/>
      </c>
      <c r="J67" s="24" t="n"/>
      <c r="K67" s="19" t="n"/>
      <c r="L67" s="19" t="n"/>
      <c r="M67" s="20" t="n"/>
      <c r="N67" s="9">
        <f>IF($A67="","",IF(OR('Parameter'!$B$3="",'Parameter'!$B$4="",'Parameter'!$B$5=""),"Parameter prüfen",IF(OR($D67="",$E67="",$F67="",$G67="",$L67=""),"Eingabe prüfen",IF(OR($E67&lt;$D67,$F67&lt;0,$G67&lt;0),"Eingabe prüfen",IF(OR($L67="Verlängert",$L67="Beendet"),"Abgeschlossen",IF($E67&lt;'Parameter'!$B$3,"Vertrag abgelaufen",IF($H67&lt;'Parameter'!$B$3,"Sofort prüfen",IF($H67&lt;='Parameter'!$B$3+'Parameter'!$B$4,"Gespräch vorbereiten",IF($E67&lt;='Parameter'!$B$3+'Parameter'!$B$5,"Im Planungshorizont","Später prüfen")))))))))</f>
        <v/>
      </c>
      <c r="O67" s="9">
        <f>IF($A67="","",IF('Parameter'!$B$3="","Parameter prüfen",IF(OR($D67="",$E67=""),"Datumsangaben prüfen",IF($E67&lt;$D67,"Enddatum vor Beginn",IF(OR($F67="",$G67=""),"Fristwerte ergänzen",IF(OR($F67&lt;0,$G67&lt;0,AND($J67&lt;&gt;"",$J67&lt;0)),"Werte prüfen",IF($L67="","Status ergänzen",IF(AND($M67&lt;&gt;"",$M67&lt;'Parameter'!$B$3,$L67&lt;&gt;"Verlängert",$L67&lt;&gt;"Beendet"),"Prüftermin überfällig",IF(AND($N67="Sofort prüfen",$L67="Ungeprüft"),"Entscheidung offen","")))))))))</f>
        <v/>
      </c>
    </row>
    <row r="68" ht="32" customHeight="1">
      <c r="A68" s="18" t="n"/>
      <c r="B68" s="19" t="n"/>
      <c r="C68" s="19" t="n"/>
      <c r="D68" s="20" t="n"/>
      <c r="E68" s="20" t="n"/>
      <c r="F68" s="21" t="n"/>
      <c r="G68" s="21" t="n"/>
      <c r="H68" s="22">
        <f>IF($A68="","",IF(OR($E68="",$F68="",$G68=""),"",$E68-$F68-$G68))</f>
        <v/>
      </c>
      <c r="I68" s="23">
        <f>IF(OR($A68="",$E68="",'Parameter'!$B$3=""),"",$E68-'Parameter'!$B$3)</f>
        <v/>
      </c>
      <c r="J68" s="24" t="n"/>
      <c r="K68" s="19" t="n"/>
      <c r="L68" s="19" t="n"/>
      <c r="M68" s="20" t="n"/>
      <c r="N68" s="6">
        <f>IF($A68="","",IF(OR('Parameter'!$B$3="",'Parameter'!$B$4="",'Parameter'!$B$5=""),"Parameter prüfen",IF(OR($D68="",$E68="",$F68="",$G68="",$L68=""),"Eingabe prüfen",IF(OR($E68&lt;$D68,$F68&lt;0,$G68&lt;0),"Eingabe prüfen",IF(OR($L68="Verlängert",$L68="Beendet"),"Abgeschlossen",IF($E68&lt;'Parameter'!$B$3,"Vertrag abgelaufen",IF($H68&lt;'Parameter'!$B$3,"Sofort prüfen",IF($H68&lt;='Parameter'!$B$3+'Parameter'!$B$4,"Gespräch vorbereiten",IF($E68&lt;='Parameter'!$B$3+'Parameter'!$B$5,"Im Planungshorizont","Später prüfen")))))))))</f>
        <v/>
      </c>
      <c r="O68" s="6">
        <f>IF($A68="","",IF('Parameter'!$B$3="","Parameter prüfen",IF(OR($D68="",$E68=""),"Datumsangaben prüfen",IF($E68&lt;$D68,"Enddatum vor Beginn",IF(OR($F68="",$G68=""),"Fristwerte ergänzen",IF(OR($F68&lt;0,$G68&lt;0,AND($J68&lt;&gt;"",$J68&lt;0)),"Werte prüfen",IF($L68="","Status ergänzen",IF(AND($M68&lt;&gt;"",$M68&lt;'Parameter'!$B$3,$L68&lt;&gt;"Verlängert",$L68&lt;&gt;"Beendet"),"Prüftermin überfällig",IF(AND($N68="Sofort prüfen",$L68="Ungeprüft"),"Entscheidung offen","")))))))))</f>
        <v/>
      </c>
    </row>
    <row r="69" ht="32" customHeight="1">
      <c r="A69" s="18" t="n"/>
      <c r="B69" s="19" t="n"/>
      <c r="C69" s="19" t="n"/>
      <c r="D69" s="20" t="n"/>
      <c r="E69" s="20" t="n"/>
      <c r="F69" s="21" t="n"/>
      <c r="G69" s="21" t="n"/>
      <c r="H69" s="25">
        <f>IF($A69="","",IF(OR($E69="",$F69="",$G69=""),"",$E69-$F69-$G69))</f>
        <v/>
      </c>
      <c r="I69" s="26">
        <f>IF(OR($A69="",$E69="",'Parameter'!$B$3=""),"",$E69-'Parameter'!$B$3)</f>
        <v/>
      </c>
      <c r="J69" s="24" t="n"/>
      <c r="K69" s="19" t="n"/>
      <c r="L69" s="19" t="n"/>
      <c r="M69" s="20" t="n"/>
      <c r="N69" s="9">
        <f>IF($A69="","",IF(OR('Parameter'!$B$3="",'Parameter'!$B$4="",'Parameter'!$B$5=""),"Parameter prüfen",IF(OR($D69="",$E69="",$F69="",$G69="",$L69=""),"Eingabe prüfen",IF(OR($E69&lt;$D69,$F69&lt;0,$G69&lt;0),"Eingabe prüfen",IF(OR($L69="Verlängert",$L69="Beendet"),"Abgeschlossen",IF($E69&lt;'Parameter'!$B$3,"Vertrag abgelaufen",IF($H69&lt;'Parameter'!$B$3,"Sofort prüfen",IF($H69&lt;='Parameter'!$B$3+'Parameter'!$B$4,"Gespräch vorbereiten",IF($E69&lt;='Parameter'!$B$3+'Parameter'!$B$5,"Im Planungshorizont","Später prüfen")))))))))</f>
        <v/>
      </c>
      <c r="O69" s="9">
        <f>IF($A69="","",IF('Parameter'!$B$3="","Parameter prüfen",IF(OR($D69="",$E69=""),"Datumsangaben prüfen",IF($E69&lt;$D69,"Enddatum vor Beginn",IF(OR($F69="",$G69=""),"Fristwerte ergänzen",IF(OR($F69&lt;0,$G69&lt;0,AND($J69&lt;&gt;"",$J69&lt;0)),"Werte prüfen",IF($L69="","Status ergänzen",IF(AND($M69&lt;&gt;"",$M69&lt;'Parameter'!$B$3,$L69&lt;&gt;"Verlängert",$L69&lt;&gt;"Beendet"),"Prüftermin überfällig",IF(AND($N69="Sofort prüfen",$L69="Ungeprüft"),"Entscheidung offen","")))))))))</f>
        <v/>
      </c>
    </row>
    <row r="70" ht="32" customHeight="1">
      <c r="A70" s="18" t="n"/>
      <c r="B70" s="19" t="n"/>
      <c r="C70" s="19" t="n"/>
      <c r="D70" s="20" t="n"/>
      <c r="E70" s="20" t="n"/>
      <c r="F70" s="21" t="n"/>
      <c r="G70" s="21" t="n"/>
      <c r="H70" s="22">
        <f>IF($A70="","",IF(OR($E70="",$F70="",$G70=""),"",$E70-$F70-$G70))</f>
        <v/>
      </c>
      <c r="I70" s="23">
        <f>IF(OR($A70="",$E70="",'Parameter'!$B$3=""),"",$E70-'Parameter'!$B$3)</f>
        <v/>
      </c>
      <c r="J70" s="24" t="n"/>
      <c r="K70" s="19" t="n"/>
      <c r="L70" s="19" t="n"/>
      <c r="M70" s="20" t="n"/>
      <c r="N70" s="6">
        <f>IF($A70="","",IF(OR('Parameter'!$B$3="",'Parameter'!$B$4="",'Parameter'!$B$5=""),"Parameter prüfen",IF(OR($D70="",$E70="",$F70="",$G70="",$L70=""),"Eingabe prüfen",IF(OR($E70&lt;$D70,$F70&lt;0,$G70&lt;0),"Eingabe prüfen",IF(OR($L70="Verlängert",$L70="Beendet"),"Abgeschlossen",IF($E70&lt;'Parameter'!$B$3,"Vertrag abgelaufen",IF($H70&lt;'Parameter'!$B$3,"Sofort prüfen",IF($H70&lt;='Parameter'!$B$3+'Parameter'!$B$4,"Gespräch vorbereiten",IF($E70&lt;='Parameter'!$B$3+'Parameter'!$B$5,"Im Planungshorizont","Später prüfen")))))))))</f>
        <v/>
      </c>
      <c r="O70" s="6">
        <f>IF($A70="","",IF('Parameter'!$B$3="","Parameter prüfen",IF(OR($D70="",$E70=""),"Datumsangaben prüfen",IF($E70&lt;$D70,"Enddatum vor Beginn",IF(OR($F70="",$G70=""),"Fristwerte ergänzen",IF(OR($F70&lt;0,$G70&lt;0,AND($J70&lt;&gt;"",$J70&lt;0)),"Werte prüfen",IF($L70="","Status ergänzen",IF(AND($M70&lt;&gt;"",$M70&lt;'Parameter'!$B$3,$L70&lt;&gt;"Verlängert",$L70&lt;&gt;"Beendet"),"Prüftermin überfällig",IF(AND($N70="Sofort prüfen",$L70="Ungeprüft"),"Entscheidung offen","")))))))))</f>
        <v/>
      </c>
    </row>
    <row r="71" ht="32" customHeight="1">
      <c r="A71" s="18" t="n"/>
      <c r="B71" s="19" t="n"/>
      <c r="C71" s="19" t="n"/>
      <c r="D71" s="20" t="n"/>
      <c r="E71" s="20" t="n"/>
      <c r="F71" s="21" t="n"/>
      <c r="G71" s="21" t="n"/>
      <c r="H71" s="25">
        <f>IF($A71="","",IF(OR($E71="",$F71="",$G71=""),"",$E71-$F71-$G71))</f>
        <v/>
      </c>
      <c r="I71" s="26">
        <f>IF(OR($A71="",$E71="",'Parameter'!$B$3=""),"",$E71-'Parameter'!$B$3)</f>
        <v/>
      </c>
      <c r="J71" s="24" t="n"/>
      <c r="K71" s="19" t="n"/>
      <c r="L71" s="19" t="n"/>
      <c r="M71" s="20" t="n"/>
      <c r="N71" s="9">
        <f>IF($A71="","",IF(OR('Parameter'!$B$3="",'Parameter'!$B$4="",'Parameter'!$B$5=""),"Parameter prüfen",IF(OR($D71="",$E71="",$F71="",$G71="",$L71=""),"Eingabe prüfen",IF(OR($E71&lt;$D71,$F71&lt;0,$G71&lt;0),"Eingabe prüfen",IF(OR($L71="Verlängert",$L71="Beendet"),"Abgeschlossen",IF($E71&lt;'Parameter'!$B$3,"Vertrag abgelaufen",IF($H71&lt;'Parameter'!$B$3,"Sofort prüfen",IF($H71&lt;='Parameter'!$B$3+'Parameter'!$B$4,"Gespräch vorbereiten",IF($E71&lt;='Parameter'!$B$3+'Parameter'!$B$5,"Im Planungshorizont","Später prüfen")))))))))</f>
        <v/>
      </c>
      <c r="O71" s="9">
        <f>IF($A71="","",IF('Parameter'!$B$3="","Parameter prüfen",IF(OR($D71="",$E71=""),"Datumsangaben prüfen",IF($E71&lt;$D71,"Enddatum vor Beginn",IF(OR($F71="",$G71=""),"Fristwerte ergänzen",IF(OR($F71&lt;0,$G71&lt;0,AND($J71&lt;&gt;"",$J71&lt;0)),"Werte prüfen",IF($L71="","Status ergänzen",IF(AND($M71&lt;&gt;"",$M71&lt;'Parameter'!$B$3,$L71&lt;&gt;"Verlängert",$L71&lt;&gt;"Beendet"),"Prüftermin überfällig",IF(AND($N71="Sofort prüfen",$L71="Ungeprüft"),"Entscheidung offen","")))))))))</f>
        <v/>
      </c>
    </row>
    <row r="72" ht="32" customHeight="1">
      <c r="A72" s="18" t="n"/>
      <c r="B72" s="19" t="n"/>
      <c r="C72" s="19" t="n"/>
      <c r="D72" s="20" t="n"/>
      <c r="E72" s="20" t="n"/>
      <c r="F72" s="21" t="n"/>
      <c r="G72" s="21" t="n"/>
      <c r="H72" s="22">
        <f>IF($A72="","",IF(OR($E72="",$F72="",$G72=""),"",$E72-$F72-$G72))</f>
        <v/>
      </c>
      <c r="I72" s="23">
        <f>IF(OR($A72="",$E72="",'Parameter'!$B$3=""),"",$E72-'Parameter'!$B$3)</f>
        <v/>
      </c>
      <c r="J72" s="24" t="n"/>
      <c r="K72" s="19" t="n"/>
      <c r="L72" s="19" t="n"/>
      <c r="M72" s="20" t="n"/>
      <c r="N72" s="6">
        <f>IF($A72="","",IF(OR('Parameter'!$B$3="",'Parameter'!$B$4="",'Parameter'!$B$5=""),"Parameter prüfen",IF(OR($D72="",$E72="",$F72="",$G72="",$L72=""),"Eingabe prüfen",IF(OR($E72&lt;$D72,$F72&lt;0,$G72&lt;0),"Eingabe prüfen",IF(OR($L72="Verlängert",$L72="Beendet"),"Abgeschlossen",IF($E72&lt;'Parameter'!$B$3,"Vertrag abgelaufen",IF($H72&lt;'Parameter'!$B$3,"Sofort prüfen",IF($H72&lt;='Parameter'!$B$3+'Parameter'!$B$4,"Gespräch vorbereiten",IF($E72&lt;='Parameter'!$B$3+'Parameter'!$B$5,"Im Planungshorizont","Später prüfen")))))))))</f>
        <v/>
      </c>
      <c r="O72" s="6">
        <f>IF($A72="","",IF('Parameter'!$B$3="","Parameter prüfen",IF(OR($D72="",$E72=""),"Datumsangaben prüfen",IF($E72&lt;$D72,"Enddatum vor Beginn",IF(OR($F72="",$G72=""),"Fristwerte ergänzen",IF(OR($F72&lt;0,$G72&lt;0,AND($J72&lt;&gt;"",$J72&lt;0)),"Werte prüfen",IF($L72="","Status ergänzen",IF(AND($M72&lt;&gt;"",$M72&lt;'Parameter'!$B$3,$L72&lt;&gt;"Verlängert",$L72&lt;&gt;"Beendet"),"Prüftermin überfällig",IF(AND($N72="Sofort prüfen",$L72="Ungeprüft"),"Entscheidung offen","")))))))))</f>
        <v/>
      </c>
    </row>
    <row r="73" ht="32" customHeight="1">
      <c r="A73" s="18" t="n"/>
      <c r="B73" s="19" t="n"/>
      <c r="C73" s="19" t="n"/>
      <c r="D73" s="20" t="n"/>
      <c r="E73" s="20" t="n"/>
      <c r="F73" s="21" t="n"/>
      <c r="G73" s="21" t="n"/>
      <c r="H73" s="25">
        <f>IF($A73="","",IF(OR($E73="",$F73="",$G73=""),"",$E73-$F73-$G73))</f>
        <v/>
      </c>
      <c r="I73" s="26">
        <f>IF(OR($A73="",$E73="",'Parameter'!$B$3=""),"",$E73-'Parameter'!$B$3)</f>
        <v/>
      </c>
      <c r="J73" s="24" t="n"/>
      <c r="K73" s="19" t="n"/>
      <c r="L73" s="19" t="n"/>
      <c r="M73" s="20" t="n"/>
      <c r="N73" s="9">
        <f>IF($A73="","",IF(OR('Parameter'!$B$3="",'Parameter'!$B$4="",'Parameter'!$B$5=""),"Parameter prüfen",IF(OR($D73="",$E73="",$F73="",$G73="",$L73=""),"Eingabe prüfen",IF(OR($E73&lt;$D73,$F73&lt;0,$G73&lt;0),"Eingabe prüfen",IF(OR($L73="Verlängert",$L73="Beendet"),"Abgeschlossen",IF($E73&lt;'Parameter'!$B$3,"Vertrag abgelaufen",IF($H73&lt;'Parameter'!$B$3,"Sofort prüfen",IF($H73&lt;='Parameter'!$B$3+'Parameter'!$B$4,"Gespräch vorbereiten",IF($E73&lt;='Parameter'!$B$3+'Parameter'!$B$5,"Im Planungshorizont","Später prüfen")))))))))</f>
        <v/>
      </c>
      <c r="O73" s="9">
        <f>IF($A73="","",IF('Parameter'!$B$3="","Parameter prüfen",IF(OR($D73="",$E73=""),"Datumsangaben prüfen",IF($E73&lt;$D73,"Enddatum vor Beginn",IF(OR($F73="",$G73=""),"Fristwerte ergänzen",IF(OR($F73&lt;0,$G73&lt;0,AND($J73&lt;&gt;"",$J73&lt;0)),"Werte prüfen",IF($L73="","Status ergänzen",IF(AND($M73&lt;&gt;"",$M73&lt;'Parameter'!$B$3,$L73&lt;&gt;"Verlängert",$L73&lt;&gt;"Beendet"),"Prüftermin überfällig",IF(AND($N73="Sofort prüfen",$L73="Ungeprüft"),"Entscheidung offen","")))))))))</f>
        <v/>
      </c>
    </row>
    <row r="74" ht="32" customHeight="1">
      <c r="A74" s="18" t="n"/>
      <c r="B74" s="19" t="n"/>
      <c r="C74" s="19" t="n"/>
      <c r="D74" s="20" t="n"/>
      <c r="E74" s="20" t="n"/>
      <c r="F74" s="21" t="n"/>
      <c r="G74" s="21" t="n"/>
      <c r="H74" s="22">
        <f>IF($A74="","",IF(OR($E74="",$F74="",$G74=""),"",$E74-$F74-$G74))</f>
        <v/>
      </c>
      <c r="I74" s="23">
        <f>IF(OR($A74="",$E74="",'Parameter'!$B$3=""),"",$E74-'Parameter'!$B$3)</f>
        <v/>
      </c>
      <c r="J74" s="24" t="n"/>
      <c r="K74" s="19" t="n"/>
      <c r="L74" s="19" t="n"/>
      <c r="M74" s="20" t="n"/>
      <c r="N74" s="6">
        <f>IF($A74="","",IF(OR('Parameter'!$B$3="",'Parameter'!$B$4="",'Parameter'!$B$5=""),"Parameter prüfen",IF(OR($D74="",$E74="",$F74="",$G74="",$L74=""),"Eingabe prüfen",IF(OR($E74&lt;$D74,$F74&lt;0,$G74&lt;0),"Eingabe prüfen",IF(OR($L74="Verlängert",$L74="Beendet"),"Abgeschlossen",IF($E74&lt;'Parameter'!$B$3,"Vertrag abgelaufen",IF($H74&lt;'Parameter'!$B$3,"Sofort prüfen",IF($H74&lt;='Parameter'!$B$3+'Parameter'!$B$4,"Gespräch vorbereiten",IF($E74&lt;='Parameter'!$B$3+'Parameter'!$B$5,"Im Planungshorizont","Später prüfen")))))))))</f>
        <v/>
      </c>
      <c r="O74" s="6">
        <f>IF($A74="","",IF('Parameter'!$B$3="","Parameter prüfen",IF(OR($D74="",$E74=""),"Datumsangaben prüfen",IF($E74&lt;$D74,"Enddatum vor Beginn",IF(OR($F74="",$G74=""),"Fristwerte ergänzen",IF(OR($F74&lt;0,$G74&lt;0,AND($J74&lt;&gt;"",$J74&lt;0)),"Werte prüfen",IF($L74="","Status ergänzen",IF(AND($M74&lt;&gt;"",$M74&lt;'Parameter'!$B$3,$L74&lt;&gt;"Verlängert",$L74&lt;&gt;"Beendet"),"Prüftermin überfällig",IF(AND($N74="Sofort prüfen",$L74="Ungeprüft"),"Entscheidung offen","")))))))))</f>
        <v/>
      </c>
    </row>
    <row r="75" ht="32" customHeight="1">
      <c r="A75" s="18" t="n"/>
      <c r="B75" s="19" t="n"/>
      <c r="C75" s="19" t="n"/>
      <c r="D75" s="20" t="n"/>
      <c r="E75" s="20" t="n"/>
      <c r="F75" s="21" t="n"/>
      <c r="G75" s="21" t="n"/>
      <c r="H75" s="25">
        <f>IF($A75="","",IF(OR($E75="",$F75="",$G75=""),"",$E75-$F75-$G75))</f>
        <v/>
      </c>
      <c r="I75" s="26">
        <f>IF(OR($A75="",$E75="",'Parameter'!$B$3=""),"",$E75-'Parameter'!$B$3)</f>
        <v/>
      </c>
      <c r="J75" s="24" t="n"/>
      <c r="K75" s="19" t="n"/>
      <c r="L75" s="19" t="n"/>
      <c r="M75" s="20" t="n"/>
      <c r="N75" s="9">
        <f>IF($A75="","",IF(OR('Parameter'!$B$3="",'Parameter'!$B$4="",'Parameter'!$B$5=""),"Parameter prüfen",IF(OR($D75="",$E75="",$F75="",$G75="",$L75=""),"Eingabe prüfen",IF(OR($E75&lt;$D75,$F75&lt;0,$G75&lt;0),"Eingabe prüfen",IF(OR($L75="Verlängert",$L75="Beendet"),"Abgeschlossen",IF($E75&lt;'Parameter'!$B$3,"Vertrag abgelaufen",IF($H75&lt;'Parameter'!$B$3,"Sofort prüfen",IF($H75&lt;='Parameter'!$B$3+'Parameter'!$B$4,"Gespräch vorbereiten",IF($E75&lt;='Parameter'!$B$3+'Parameter'!$B$5,"Im Planungshorizont","Später prüfen")))))))))</f>
        <v/>
      </c>
      <c r="O75" s="9">
        <f>IF($A75="","",IF('Parameter'!$B$3="","Parameter prüfen",IF(OR($D75="",$E75=""),"Datumsangaben prüfen",IF($E75&lt;$D75,"Enddatum vor Beginn",IF(OR($F75="",$G75=""),"Fristwerte ergänzen",IF(OR($F75&lt;0,$G75&lt;0,AND($J75&lt;&gt;"",$J75&lt;0)),"Werte prüfen",IF($L75="","Status ergänzen",IF(AND($M75&lt;&gt;"",$M75&lt;'Parameter'!$B$3,$L75&lt;&gt;"Verlängert",$L75&lt;&gt;"Beendet"),"Prüftermin überfällig",IF(AND($N75="Sofort prüfen",$L75="Ungeprüft"),"Entscheidung offen","")))))))))</f>
        <v/>
      </c>
    </row>
    <row r="76" ht="32" customHeight="1">
      <c r="A76" s="18" t="n"/>
      <c r="B76" s="19" t="n"/>
      <c r="C76" s="19" t="n"/>
      <c r="D76" s="20" t="n"/>
      <c r="E76" s="20" t="n"/>
      <c r="F76" s="21" t="n"/>
      <c r="G76" s="21" t="n"/>
      <c r="H76" s="22">
        <f>IF($A76="","",IF(OR($E76="",$F76="",$G76=""),"",$E76-$F76-$G76))</f>
        <v/>
      </c>
      <c r="I76" s="23">
        <f>IF(OR($A76="",$E76="",'Parameter'!$B$3=""),"",$E76-'Parameter'!$B$3)</f>
        <v/>
      </c>
      <c r="J76" s="24" t="n"/>
      <c r="K76" s="19" t="n"/>
      <c r="L76" s="19" t="n"/>
      <c r="M76" s="20" t="n"/>
      <c r="N76" s="6">
        <f>IF($A76="","",IF(OR('Parameter'!$B$3="",'Parameter'!$B$4="",'Parameter'!$B$5=""),"Parameter prüfen",IF(OR($D76="",$E76="",$F76="",$G76="",$L76=""),"Eingabe prüfen",IF(OR($E76&lt;$D76,$F76&lt;0,$G76&lt;0),"Eingabe prüfen",IF(OR($L76="Verlängert",$L76="Beendet"),"Abgeschlossen",IF($E76&lt;'Parameter'!$B$3,"Vertrag abgelaufen",IF($H76&lt;'Parameter'!$B$3,"Sofort prüfen",IF($H76&lt;='Parameter'!$B$3+'Parameter'!$B$4,"Gespräch vorbereiten",IF($E76&lt;='Parameter'!$B$3+'Parameter'!$B$5,"Im Planungshorizont","Später prüfen")))))))))</f>
        <v/>
      </c>
      <c r="O76" s="6">
        <f>IF($A76="","",IF('Parameter'!$B$3="","Parameter prüfen",IF(OR($D76="",$E76=""),"Datumsangaben prüfen",IF($E76&lt;$D76,"Enddatum vor Beginn",IF(OR($F76="",$G76=""),"Fristwerte ergänzen",IF(OR($F76&lt;0,$G76&lt;0,AND($J76&lt;&gt;"",$J76&lt;0)),"Werte prüfen",IF($L76="","Status ergänzen",IF(AND($M76&lt;&gt;"",$M76&lt;'Parameter'!$B$3,$L76&lt;&gt;"Verlängert",$L76&lt;&gt;"Beendet"),"Prüftermin überfällig",IF(AND($N76="Sofort prüfen",$L76="Ungeprüft"),"Entscheidung offen","")))))))))</f>
        <v/>
      </c>
    </row>
    <row r="77" ht="32" customHeight="1">
      <c r="A77" s="18" t="n"/>
      <c r="B77" s="19" t="n"/>
      <c r="C77" s="19" t="n"/>
      <c r="D77" s="20" t="n"/>
      <c r="E77" s="20" t="n"/>
      <c r="F77" s="21" t="n"/>
      <c r="G77" s="21" t="n"/>
      <c r="H77" s="25">
        <f>IF($A77="","",IF(OR($E77="",$F77="",$G77=""),"",$E77-$F77-$G77))</f>
        <v/>
      </c>
      <c r="I77" s="26">
        <f>IF(OR($A77="",$E77="",'Parameter'!$B$3=""),"",$E77-'Parameter'!$B$3)</f>
        <v/>
      </c>
      <c r="J77" s="24" t="n"/>
      <c r="K77" s="19" t="n"/>
      <c r="L77" s="19" t="n"/>
      <c r="M77" s="20" t="n"/>
      <c r="N77" s="9">
        <f>IF($A77="","",IF(OR('Parameter'!$B$3="",'Parameter'!$B$4="",'Parameter'!$B$5=""),"Parameter prüfen",IF(OR($D77="",$E77="",$F77="",$G77="",$L77=""),"Eingabe prüfen",IF(OR($E77&lt;$D77,$F77&lt;0,$G77&lt;0),"Eingabe prüfen",IF(OR($L77="Verlängert",$L77="Beendet"),"Abgeschlossen",IF($E77&lt;'Parameter'!$B$3,"Vertrag abgelaufen",IF($H77&lt;'Parameter'!$B$3,"Sofort prüfen",IF($H77&lt;='Parameter'!$B$3+'Parameter'!$B$4,"Gespräch vorbereiten",IF($E77&lt;='Parameter'!$B$3+'Parameter'!$B$5,"Im Planungshorizont","Später prüfen")))))))))</f>
        <v/>
      </c>
      <c r="O77" s="9">
        <f>IF($A77="","",IF('Parameter'!$B$3="","Parameter prüfen",IF(OR($D77="",$E77=""),"Datumsangaben prüfen",IF($E77&lt;$D77,"Enddatum vor Beginn",IF(OR($F77="",$G77=""),"Fristwerte ergänzen",IF(OR($F77&lt;0,$G77&lt;0,AND($J77&lt;&gt;"",$J77&lt;0)),"Werte prüfen",IF($L77="","Status ergänzen",IF(AND($M77&lt;&gt;"",$M77&lt;'Parameter'!$B$3,$L77&lt;&gt;"Verlängert",$L77&lt;&gt;"Beendet"),"Prüftermin überfällig",IF(AND($N77="Sofort prüfen",$L77="Ungeprüft"),"Entscheidung offen","")))))))))</f>
        <v/>
      </c>
    </row>
    <row r="78" ht="32" customHeight="1">
      <c r="A78" s="18" t="n"/>
      <c r="B78" s="19" t="n"/>
      <c r="C78" s="19" t="n"/>
      <c r="D78" s="20" t="n"/>
      <c r="E78" s="20" t="n"/>
      <c r="F78" s="21" t="n"/>
      <c r="G78" s="21" t="n"/>
      <c r="H78" s="22">
        <f>IF($A78="","",IF(OR($E78="",$F78="",$G78=""),"",$E78-$F78-$G78))</f>
        <v/>
      </c>
      <c r="I78" s="23">
        <f>IF(OR($A78="",$E78="",'Parameter'!$B$3=""),"",$E78-'Parameter'!$B$3)</f>
        <v/>
      </c>
      <c r="J78" s="24" t="n"/>
      <c r="K78" s="19" t="n"/>
      <c r="L78" s="19" t="n"/>
      <c r="M78" s="20" t="n"/>
      <c r="N78" s="6">
        <f>IF($A78="","",IF(OR('Parameter'!$B$3="",'Parameter'!$B$4="",'Parameter'!$B$5=""),"Parameter prüfen",IF(OR($D78="",$E78="",$F78="",$G78="",$L78=""),"Eingabe prüfen",IF(OR($E78&lt;$D78,$F78&lt;0,$G78&lt;0),"Eingabe prüfen",IF(OR($L78="Verlängert",$L78="Beendet"),"Abgeschlossen",IF($E78&lt;'Parameter'!$B$3,"Vertrag abgelaufen",IF($H78&lt;'Parameter'!$B$3,"Sofort prüfen",IF($H78&lt;='Parameter'!$B$3+'Parameter'!$B$4,"Gespräch vorbereiten",IF($E78&lt;='Parameter'!$B$3+'Parameter'!$B$5,"Im Planungshorizont","Später prüfen")))))))))</f>
        <v/>
      </c>
      <c r="O78" s="6">
        <f>IF($A78="","",IF('Parameter'!$B$3="","Parameter prüfen",IF(OR($D78="",$E78=""),"Datumsangaben prüfen",IF($E78&lt;$D78,"Enddatum vor Beginn",IF(OR($F78="",$G78=""),"Fristwerte ergänzen",IF(OR($F78&lt;0,$G78&lt;0,AND($J78&lt;&gt;"",$J78&lt;0)),"Werte prüfen",IF($L78="","Status ergänzen",IF(AND($M78&lt;&gt;"",$M78&lt;'Parameter'!$B$3,$L78&lt;&gt;"Verlängert",$L78&lt;&gt;"Beendet"),"Prüftermin überfällig",IF(AND($N78="Sofort prüfen",$L78="Ungeprüft"),"Entscheidung offen","")))))))))</f>
        <v/>
      </c>
    </row>
    <row r="79" ht="32" customHeight="1">
      <c r="A79" s="18" t="n"/>
      <c r="B79" s="19" t="n"/>
      <c r="C79" s="19" t="n"/>
      <c r="D79" s="20" t="n"/>
      <c r="E79" s="20" t="n"/>
      <c r="F79" s="21" t="n"/>
      <c r="G79" s="21" t="n"/>
      <c r="H79" s="25">
        <f>IF($A79="","",IF(OR($E79="",$F79="",$G79=""),"",$E79-$F79-$G79))</f>
        <v/>
      </c>
      <c r="I79" s="26">
        <f>IF(OR($A79="",$E79="",'Parameter'!$B$3=""),"",$E79-'Parameter'!$B$3)</f>
        <v/>
      </c>
      <c r="J79" s="24" t="n"/>
      <c r="K79" s="19" t="n"/>
      <c r="L79" s="19" t="n"/>
      <c r="M79" s="20" t="n"/>
      <c r="N79" s="9">
        <f>IF($A79="","",IF(OR('Parameter'!$B$3="",'Parameter'!$B$4="",'Parameter'!$B$5=""),"Parameter prüfen",IF(OR($D79="",$E79="",$F79="",$G79="",$L79=""),"Eingabe prüfen",IF(OR($E79&lt;$D79,$F79&lt;0,$G79&lt;0),"Eingabe prüfen",IF(OR($L79="Verlängert",$L79="Beendet"),"Abgeschlossen",IF($E79&lt;'Parameter'!$B$3,"Vertrag abgelaufen",IF($H79&lt;'Parameter'!$B$3,"Sofort prüfen",IF($H79&lt;='Parameter'!$B$3+'Parameter'!$B$4,"Gespräch vorbereiten",IF($E79&lt;='Parameter'!$B$3+'Parameter'!$B$5,"Im Planungshorizont","Später prüfen")))))))))</f>
        <v/>
      </c>
      <c r="O79" s="9">
        <f>IF($A79="","",IF('Parameter'!$B$3="","Parameter prüfen",IF(OR($D79="",$E79=""),"Datumsangaben prüfen",IF($E79&lt;$D79,"Enddatum vor Beginn",IF(OR($F79="",$G79=""),"Fristwerte ergänzen",IF(OR($F79&lt;0,$G79&lt;0,AND($J79&lt;&gt;"",$J79&lt;0)),"Werte prüfen",IF($L79="","Status ergänzen",IF(AND($M79&lt;&gt;"",$M79&lt;'Parameter'!$B$3,$L79&lt;&gt;"Verlängert",$L79&lt;&gt;"Beendet"),"Prüftermin überfällig",IF(AND($N79="Sofort prüfen",$L79="Ungeprüft"),"Entscheidung offen","")))))))))</f>
        <v/>
      </c>
    </row>
    <row r="80" ht="32" customHeight="1">
      <c r="A80" s="18" t="n"/>
      <c r="B80" s="19" t="n"/>
      <c r="C80" s="19" t="n"/>
      <c r="D80" s="20" t="n"/>
      <c r="E80" s="20" t="n"/>
      <c r="F80" s="21" t="n"/>
      <c r="G80" s="21" t="n"/>
      <c r="H80" s="22">
        <f>IF($A80="","",IF(OR($E80="",$F80="",$G80=""),"",$E80-$F80-$G80))</f>
        <v/>
      </c>
      <c r="I80" s="23">
        <f>IF(OR($A80="",$E80="",'Parameter'!$B$3=""),"",$E80-'Parameter'!$B$3)</f>
        <v/>
      </c>
      <c r="J80" s="24" t="n"/>
      <c r="K80" s="19" t="n"/>
      <c r="L80" s="19" t="n"/>
      <c r="M80" s="20" t="n"/>
      <c r="N80" s="6">
        <f>IF($A80="","",IF(OR('Parameter'!$B$3="",'Parameter'!$B$4="",'Parameter'!$B$5=""),"Parameter prüfen",IF(OR($D80="",$E80="",$F80="",$G80="",$L80=""),"Eingabe prüfen",IF(OR($E80&lt;$D80,$F80&lt;0,$G80&lt;0),"Eingabe prüfen",IF(OR($L80="Verlängert",$L80="Beendet"),"Abgeschlossen",IF($E80&lt;'Parameter'!$B$3,"Vertrag abgelaufen",IF($H80&lt;'Parameter'!$B$3,"Sofort prüfen",IF($H80&lt;='Parameter'!$B$3+'Parameter'!$B$4,"Gespräch vorbereiten",IF($E80&lt;='Parameter'!$B$3+'Parameter'!$B$5,"Im Planungshorizont","Später prüfen")))))))))</f>
        <v/>
      </c>
      <c r="O80" s="6">
        <f>IF($A80="","",IF('Parameter'!$B$3="","Parameter prüfen",IF(OR($D80="",$E80=""),"Datumsangaben prüfen",IF($E80&lt;$D80,"Enddatum vor Beginn",IF(OR($F80="",$G80=""),"Fristwerte ergänzen",IF(OR($F80&lt;0,$G80&lt;0,AND($J80&lt;&gt;"",$J80&lt;0)),"Werte prüfen",IF($L80="","Status ergänzen",IF(AND($M80&lt;&gt;"",$M80&lt;'Parameter'!$B$3,$L80&lt;&gt;"Verlängert",$L80&lt;&gt;"Beendet"),"Prüftermin überfällig",IF(AND($N80="Sofort prüfen",$L80="Ungeprüft"),"Entscheidung offen","")))))))))</f>
        <v/>
      </c>
    </row>
    <row r="81" ht="32" customHeight="1">
      <c r="A81" s="18" t="n"/>
      <c r="B81" s="19" t="n"/>
      <c r="C81" s="19" t="n"/>
      <c r="D81" s="20" t="n"/>
      <c r="E81" s="20" t="n"/>
      <c r="F81" s="21" t="n"/>
      <c r="G81" s="21" t="n"/>
      <c r="H81" s="25">
        <f>IF($A81="","",IF(OR($E81="",$F81="",$G81=""),"",$E81-$F81-$G81))</f>
        <v/>
      </c>
      <c r="I81" s="26">
        <f>IF(OR($A81="",$E81="",'Parameter'!$B$3=""),"",$E81-'Parameter'!$B$3)</f>
        <v/>
      </c>
      <c r="J81" s="24" t="n"/>
      <c r="K81" s="19" t="n"/>
      <c r="L81" s="19" t="n"/>
      <c r="M81" s="20" t="n"/>
      <c r="N81" s="9">
        <f>IF($A81="","",IF(OR('Parameter'!$B$3="",'Parameter'!$B$4="",'Parameter'!$B$5=""),"Parameter prüfen",IF(OR($D81="",$E81="",$F81="",$G81="",$L81=""),"Eingabe prüfen",IF(OR($E81&lt;$D81,$F81&lt;0,$G81&lt;0),"Eingabe prüfen",IF(OR($L81="Verlängert",$L81="Beendet"),"Abgeschlossen",IF($E81&lt;'Parameter'!$B$3,"Vertrag abgelaufen",IF($H81&lt;'Parameter'!$B$3,"Sofort prüfen",IF($H81&lt;='Parameter'!$B$3+'Parameter'!$B$4,"Gespräch vorbereiten",IF($E81&lt;='Parameter'!$B$3+'Parameter'!$B$5,"Im Planungshorizont","Später prüfen")))))))))</f>
        <v/>
      </c>
      <c r="O81" s="9">
        <f>IF($A81="","",IF('Parameter'!$B$3="","Parameter prüfen",IF(OR($D81="",$E81=""),"Datumsangaben prüfen",IF($E81&lt;$D81,"Enddatum vor Beginn",IF(OR($F81="",$G81=""),"Fristwerte ergänzen",IF(OR($F81&lt;0,$G81&lt;0,AND($J81&lt;&gt;"",$J81&lt;0)),"Werte prüfen",IF($L81="","Status ergänzen",IF(AND($M81&lt;&gt;"",$M81&lt;'Parameter'!$B$3,$L81&lt;&gt;"Verlängert",$L81&lt;&gt;"Beendet"),"Prüftermin überfällig",IF(AND($N81="Sofort prüfen",$L81="Ungeprüft"),"Entscheidung offen","")))))))))</f>
        <v/>
      </c>
    </row>
    <row r="82" ht="32" customHeight="1">
      <c r="A82" s="18" t="n"/>
      <c r="B82" s="19" t="n"/>
      <c r="C82" s="19" t="n"/>
      <c r="D82" s="20" t="n"/>
      <c r="E82" s="20" t="n"/>
      <c r="F82" s="21" t="n"/>
      <c r="G82" s="21" t="n"/>
      <c r="H82" s="22">
        <f>IF($A82="","",IF(OR($E82="",$F82="",$G82=""),"",$E82-$F82-$G82))</f>
        <v/>
      </c>
      <c r="I82" s="23">
        <f>IF(OR($A82="",$E82="",'Parameter'!$B$3=""),"",$E82-'Parameter'!$B$3)</f>
        <v/>
      </c>
      <c r="J82" s="24" t="n"/>
      <c r="K82" s="19" t="n"/>
      <c r="L82" s="19" t="n"/>
      <c r="M82" s="20" t="n"/>
      <c r="N82" s="6">
        <f>IF($A82="","",IF(OR('Parameter'!$B$3="",'Parameter'!$B$4="",'Parameter'!$B$5=""),"Parameter prüfen",IF(OR($D82="",$E82="",$F82="",$G82="",$L82=""),"Eingabe prüfen",IF(OR($E82&lt;$D82,$F82&lt;0,$G82&lt;0),"Eingabe prüfen",IF(OR($L82="Verlängert",$L82="Beendet"),"Abgeschlossen",IF($E82&lt;'Parameter'!$B$3,"Vertrag abgelaufen",IF($H82&lt;'Parameter'!$B$3,"Sofort prüfen",IF($H82&lt;='Parameter'!$B$3+'Parameter'!$B$4,"Gespräch vorbereiten",IF($E82&lt;='Parameter'!$B$3+'Parameter'!$B$5,"Im Planungshorizont","Später prüfen")))))))))</f>
        <v/>
      </c>
      <c r="O82" s="6">
        <f>IF($A82="","",IF('Parameter'!$B$3="","Parameter prüfen",IF(OR($D82="",$E82=""),"Datumsangaben prüfen",IF($E82&lt;$D82,"Enddatum vor Beginn",IF(OR($F82="",$G82=""),"Fristwerte ergänzen",IF(OR($F82&lt;0,$G82&lt;0,AND($J82&lt;&gt;"",$J82&lt;0)),"Werte prüfen",IF($L82="","Status ergänzen",IF(AND($M82&lt;&gt;"",$M82&lt;'Parameter'!$B$3,$L82&lt;&gt;"Verlängert",$L82&lt;&gt;"Beendet"),"Prüftermin überfällig",IF(AND($N82="Sofort prüfen",$L82="Ungeprüft"),"Entscheidung offen","")))))))))</f>
        <v/>
      </c>
    </row>
    <row r="83" ht="32" customHeight="1">
      <c r="A83" s="18" t="n"/>
      <c r="B83" s="19" t="n"/>
      <c r="C83" s="19" t="n"/>
      <c r="D83" s="20" t="n"/>
      <c r="E83" s="20" t="n"/>
      <c r="F83" s="21" t="n"/>
      <c r="G83" s="21" t="n"/>
      <c r="H83" s="25">
        <f>IF($A83="","",IF(OR($E83="",$F83="",$G83=""),"",$E83-$F83-$G83))</f>
        <v/>
      </c>
      <c r="I83" s="26">
        <f>IF(OR($A83="",$E83="",'Parameter'!$B$3=""),"",$E83-'Parameter'!$B$3)</f>
        <v/>
      </c>
      <c r="J83" s="24" t="n"/>
      <c r="K83" s="19" t="n"/>
      <c r="L83" s="19" t="n"/>
      <c r="M83" s="20" t="n"/>
      <c r="N83" s="9">
        <f>IF($A83="","",IF(OR('Parameter'!$B$3="",'Parameter'!$B$4="",'Parameter'!$B$5=""),"Parameter prüfen",IF(OR($D83="",$E83="",$F83="",$G83="",$L83=""),"Eingabe prüfen",IF(OR($E83&lt;$D83,$F83&lt;0,$G83&lt;0),"Eingabe prüfen",IF(OR($L83="Verlängert",$L83="Beendet"),"Abgeschlossen",IF($E83&lt;'Parameter'!$B$3,"Vertrag abgelaufen",IF($H83&lt;'Parameter'!$B$3,"Sofort prüfen",IF($H83&lt;='Parameter'!$B$3+'Parameter'!$B$4,"Gespräch vorbereiten",IF($E83&lt;='Parameter'!$B$3+'Parameter'!$B$5,"Im Planungshorizont","Später prüfen")))))))))</f>
        <v/>
      </c>
      <c r="O83" s="9">
        <f>IF($A83="","",IF('Parameter'!$B$3="","Parameter prüfen",IF(OR($D83="",$E83=""),"Datumsangaben prüfen",IF($E83&lt;$D83,"Enddatum vor Beginn",IF(OR($F83="",$G83=""),"Fristwerte ergänzen",IF(OR($F83&lt;0,$G83&lt;0,AND($J83&lt;&gt;"",$J83&lt;0)),"Werte prüfen",IF($L83="","Status ergänzen",IF(AND($M83&lt;&gt;"",$M83&lt;'Parameter'!$B$3,$L83&lt;&gt;"Verlängert",$L83&lt;&gt;"Beendet"),"Prüftermin überfällig",IF(AND($N83="Sofort prüfen",$L83="Ungeprüft"),"Entscheidung offen","")))))))))</f>
        <v/>
      </c>
    </row>
    <row r="84" ht="32" customHeight="1">
      <c r="A84" s="18" t="n"/>
      <c r="B84" s="19" t="n"/>
      <c r="C84" s="19" t="n"/>
      <c r="D84" s="20" t="n"/>
      <c r="E84" s="20" t="n"/>
      <c r="F84" s="21" t="n"/>
      <c r="G84" s="21" t="n"/>
      <c r="H84" s="22">
        <f>IF($A84="","",IF(OR($E84="",$F84="",$G84=""),"",$E84-$F84-$G84))</f>
        <v/>
      </c>
      <c r="I84" s="23">
        <f>IF(OR($A84="",$E84="",'Parameter'!$B$3=""),"",$E84-'Parameter'!$B$3)</f>
        <v/>
      </c>
      <c r="J84" s="24" t="n"/>
      <c r="K84" s="19" t="n"/>
      <c r="L84" s="19" t="n"/>
      <c r="M84" s="20" t="n"/>
      <c r="N84" s="6">
        <f>IF($A84="","",IF(OR('Parameter'!$B$3="",'Parameter'!$B$4="",'Parameter'!$B$5=""),"Parameter prüfen",IF(OR($D84="",$E84="",$F84="",$G84="",$L84=""),"Eingabe prüfen",IF(OR($E84&lt;$D84,$F84&lt;0,$G84&lt;0),"Eingabe prüfen",IF(OR($L84="Verlängert",$L84="Beendet"),"Abgeschlossen",IF($E84&lt;'Parameter'!$B$3,"Vertrag abgelaufen",IF($H84&lt;'Parameter'!$B$3,"Sofort prüfen",IF($H84&lt;='Parameter'!$B$3+'Parameter'!$B$4,"Gespräch vorbereiten",IF($E84&lt;='Parameter'!$B$3+'Parameter'!$B$5,"Im Planungshorizont","Später prüfen")))))))))</f>
        <v/>
      </c>
      <c r="O84" s="6">
        <f>IF($A84="","",IF('Parameter'!$B$3="","Parameter prüfen",IF(OR($D84="",$E84=""),"Datumsangaben prüfen",IF($E84&lt;$D84,"Enddatum vor Beginn",IF(OR($F84="",$G84=""),"Fristwerte ergänzen",IF(OR($F84&lt;0,$G84&lt;0,AND($J84&lt;&gt;"",$J84&lt;0)),"Werte prüfen",IF($L84="","Status ergänzen",IF(AND($M84&lt;&gt;"",$M84&lt;'Parameter'!$B$3,$L84&lt;&gt;"Verlängert",$L84&lt;&gt;"Beendet"),"Prüftermin überfällig",IF(AND($N84="Sofort prüfen",$L84="Ungeprüft"),"Entscheidung offen","")))))))))</f>
        <v/>
      </c>
    </row>
    <row r="85" ht="32" customHeight="1">
      <c r="A85" s="18" t="n"/>
      <c r="B85" s="19" t="n"/>
      <c r="C85" s="19" t="n"/>
      <c r="D85" s="20" t="n"/>
      <c r="E85" s="20" t="n"/>
      <c r="F85" s="21" t="n"/>
      <c r="G85" s="21" t="n"/>
      <c r="H85" s="25">
        <f>IF($A85="","",IF(OR($E85="",$F85="",$G85=""),"",$E85-$F85-$G85))</f>
        <v/>
      </c>
      <c r="I85" s="26">
        <f>IF(OR($A85="",$E85="",'Parameter'!$B$3=""),"",$E85-'Parameter'!$B$3)</f>
        <v/>
      </c>
      <c r="J85" s="24" t="n"/>
      <c r="K85" s="19" t="n"/>
      <c r="L85" s="19" t="n"/>
      <c r="M85" s="20" t="n"/>
      <c r="N85" s="9">
        <f>IF($A85="","",IF(OR('Parameter'!$B$3="",'Parameter'!$B$4="",'Parameter'!$B$5=""),"Parameter prüfen",IF(OR($D85="",$E85="",$F85="",$G85="",$L85=""),"Eingabe prüfen",IF(OR($E85&lt;$D85,$F85&lt;0,$G85&lt;0),"Eingabe prüfen",IF(OR($L85="Verlängert",$L85="Beendet"),"Abgeschlossen",IF($E85&lt;'Parameter'!$B$3,"Vertrag abgelaufen",IF($H85&lt;'Parameter'!$B$3,"Sofort prüfen",IF($H85&lt;='Parameter'!$B$3+'Parameter'!$B$4,"Gespräch vorbereiten",IF($E85&lt;='Parameter'!$B$3+'Parameter'!$B$5,"Im Planungshorizont","Später prüfen")))))))))</f>
        <v/>
      </c>
      <c r="O85" s="9">
        <f>IF($A85="","",IF('Parameter'!$B$3="","Parameter prüfen",IF(OR($D85="",$E85=""),"Datumsangaben prüfen",IF($E85&lt;$D85,"Enddatum vor Beginn",IF(OR($F85="",$G85=""),"Fristwerte ergänzen",IF(OR($F85&lt;0,$G85&lt;0,AND($J85&lt;&gt;"",$J85&lt;0)),"Werte prüfen",IF($L85="","Status ergänzen",IF(AND($M85&lt;&gt;"",$M85&lt;'Parameter'!$B$3,$L85&lt;&gt;"Verlängert",$L85&lt;&gt;"Beendet"),"Prüftermin überfällig",IF(AND($N85="Sofort prüfen",$L85="Ungeprüft"),"Entscheidung offen","")))))))))</f>
        <v/>
      </c>
    </row>
    <row r="86" ht="32" customHeight="1">
      <c r="A86" s="18" t="n"/>
      <c r="B86" s="19" t="n"/>
      <c r="C86" s="19" t="n"/>
      <c r="D86" s="20" t="n"/>
      <c r="E86" s="20" t="n"/>
      <c r="F86" s="21" t="n"/>
      <c r="G86" s="21" t="n"/>
      <c r="H86" s="22">
        <f>IF($A86="","",IF(OR($E86="",$F86="",$G86=""),"",$E86-$F86-$G86))</f>
        <v/>
      </c>
      <c r="I86" s="23">
        <f>IF(OR($A86="",$E86="",'Parameter'!$B$3=""),"",$E86-'Parameter'!$B$3)</f>
        <v/>
      </c>
      <c r="J86" s="24" t="n"/>
      <c r="K86" s="19" t="n"/>
      <c r="L86" s="19" t="n"/>
      <c r="M86" s="20" t="n"/>
      <c r="N86" s="6">
        <f>IF($A86="","",IF(OR('Parameter'!$B$3="",'Parameter'!$B$4="",'Parameter'!$B$5=""),"Parameter prüfen",IF(OR($D86="",$E86="",$F86="",$G86="",$L86=""),"Eingabe prüfen",IF(OR($E86&lt;$D86,$F86&lt;0,$G86&lt;0),"Eingabe prüfen",IF(OR($L86="Verlängert",$L86="Beendet"),"Abgeschlossen",IF($E86&lt;'Parameter'!$B$3,"Vertrag abgelaufen",IF($H86&lt;'Parameter'!$B$3,"Sofort prüfen",IF($H86&lt;='Parameter'!$B$3+'Parameter'!$B$4,"Gespräch vorbereiten",IF($E86&lt;='Parameter'!$B$3+'Parameter'!$B$5,"Im Planungshorizont","Später prüfen")))))))))</f>
        <v/>
      </c>
      <c r="O86" s="6">
        <f>IF($A86="","",IF('Parameter'!$B$3="","Parameter prüfen",IF(OR($D86="",$E86=""),"Datumsangaben prüfen",IF($E86&lt;$D86,"Enddatum vor Beginn",IF(OR($F86="",$G86=""),"Fristwerte ergänzen",IF(OR($F86&lt;0,$G86&lt;0,AND($J86&lt;&gt;"",$J86&lt;0)),"Werte prüfen",IF($L86="","Status ergänzen",IF(AND($M86&lt;&gt;"",$M86&lt;'Parameter'!$B$3,$L86&lt;&gt;"Verlängert",$L86&lt;&gt;"Beendet"),"Prüftermin überfällig",IF(AND($N86="Sofort prüfen",$L86="Ungeprüft"),"Entscheidung offen","")))))))))</f>
        <v/>
      </c>
    </row>
    <row r="87" ht="32" customHeight="1">
      <c r="A87" s="18" t="n"/>
      <c r="B87" s="19" t="n"/>
      <c r="C87" s="19" t="n"/>
      <c r="D87" s="20" t="n"/>
      <c r="E87" s="20" t="n"/>
      <c r="F87" s="21" t="n"/>
      <c r="G87" s="21" t="n"/>
      <c r="H87" s="25">
        <f>IF($A87="","",IF(OR($E87="",$F87="",$G87=""),"",$E87-$F87-$G87))</f>
        <v/>
      </c>
      <c r="I87" s="26">
        <f>IF(OR($A87="",$E87="",'Parameter'!$B$3=""),"",$E87-'Parameter'!$B$3)</f>
        <v/>
      </c>
      <c r="J87" s="24" t="n"/>
      <c r="K87" s="19" t="n"/>
      <c r="L87" s="19" t="n"/>
      <c r="M87" s="20" t="n"/>
      <c r="N87" s="9">
        <f>IF($A87="","",IF(OR('Parameter'!$B$3="",'Parameter'!$B$4="",'Parameter'!$B$5=""),"Parameter prüfen",IF(OR($D87="",$E87="",$F87="",$G87="",$L87=""),"Eingabe prüfen",IF(OR($E87&lt;$D87,$F87&lt;0,$G87&lt;0),"Eingabe prüfen",IF(OR($L87="Verlängert",$L87="Beendet"),"Abgeschlossen",IF($E87&lt;'Parameter'!$B$3,"Vertrag abgelaufen",IF($H87&lt;'Parameter'!$B$3,"Sofort prüfen",IF($H87&lt;='Parameter'!$B$3+'Parameter'!$B$4,"Gespräch vorbereiten",IF($E87&lt;='Parameter'!$B$3+'Parameter'!$B$5,"Im Planungshorizont","Später prüfen")))))))))</f>
        <v/>
      </c>
      <c r="O87" s="9">
        <f>IF($A87="","",IF('Parameter'!$B$3="","Parameter prüfen",IF(OR($D87="",$E87=""),"Datumsangaben prüfen",IF($E87&lt;$D87,"Enddatum vor Beginn",IF(OR($F87="",$G87=""),"Fristwerte ergänzen",IF(OR($F87&lt;0,$G87&lt;0,AND($J87&lt;&gt;"",$J87&lt;0)),"Werte prüfen",IF($L87="","Status ergänzen",IF(AND($M87&lt;&gt;"",$M87&lt;'Parameter'!$B$3,$L87&lt;&gt;"Verlängert",$L87&lt;&gt;"Beendet"),"Prüftermin überfällig",IF(AND($N87="Sofort prüfen",$L87="Ungeprüft"),"Entscheidung offen","")))))))))</f>
        <v/>
      </c>
    </row>
    <row r="88" ht="32" customHeight="1">
      <c r="A88" s="18" t="n"/>
      <c r="B88" s="19" t="n"/>
      <c r="C88" s="19" t="n"/>
      <c r="D88" s="20" t="n"/>
      <c r="E88" s="20" t="n"/>
      <c r="F88" s="21" t="n"/>
      <c r="G88" s="21" t="n"/>
      <c r="H88" s="22">
        <f>IF($A88="","",IF(OR($E88="",$F88="",$G88=""),"",$E88-$F88-$G88))</f>
        <v/>
      </c>
      <c r="I88" s="23">
        <f>IF(OR($A88="",$E88="",'Parameter'!$B$3=""),"",$E88-'Parameter'!$B$3)</f>
        <v/>
      </c>
      <c r="J88" s="24" t="n"/>
      <c r="K88" s="19" t="n"/>
      <c r="L88" s="19" t="n"/>
      <c r="M88" s="20" t="n"/>
      <c r="N88" s="6">
        <f>IF($A88="","",IF(OR('Parameter'!$B$3="",'Parameter'!$B$4="",'Parameter'!$B$5=""),"Parameter prüfen",IF(OR($D88="",$E88="",$F88="",$G88="",$L88=""),"Eingabe prüfen",IF(OR($E88&lt;$D88,$F88&lt;0,$G88&lt;0),"Eingabe prüfen",IF(OR($L88="Verlängert",$L88="Beendet"),"Abgeschlossen",IF($E88&lt;'Parameter'!$B$3,"Vertrag abgelaufen",IF($H88&lt;'Parameter'!$B$3,"Sofort prüfen",IF($H88&lt;='Parameter'!$B$3+'Parameter'!$B$4,"Gespräch vorbereiten",IF($E88&lt;='Parameter'!$B$3+'Parameter'!$B$5,"Im Planungshorizont","Später prüfen")))))))))</f>
        <v/>
      </c>
      <c r="O88" s="6">
        <f>IF($A88="","",IF('Parameter'!$B$3="","Parameter prüfen",IF(OR($D88="",$E88=""),"Datumsangaben prüfen",IF($E88&lt;$D88,"Enddatum vor Beginn",IF(OR($F88="",$G88=""),"Fristwerte ergänzen",IF(OR($F88&lt;0,$G88&lt;0,AND($J88&lt;&gt;"",$J88&lt;0)),"Werte prüfen",IF($L88="","Status ergänzen",IF(AND($M88&lt;&gt;"",$M88&lt;'Parameter'!$B$3,$L88&lt;&gt;"Verlängert",$L88&lt;&gt;"Beendet"),"Prüftermin überfällig",IF(AND($N88="Sofort prüfen",$L88="Ungeprüft"),"Entscheidung offen","")))))))))</f>
        <v/>
      </c>
    </row>
    <row r="89" ht="32" customHeight="1">
      <c r="A89" s="18" t="n"/>
      <c r="B89" s="19" t="n"/>
      <c r="C89" s="19" t="n"/>
      <c r="D89" s="20" t="n"/>
      <c r="E89" s="20" t="n"/>
      <c r="F89" s="21" t="n"/>
      <c r="G89" s="21" t="n"/>
      <c r="H89" s="25">
        <f>IF($A89="","",IF(OR($E89="",$F89="",$G89=""),"",$E89-$F89-$G89))</f>
        <v/>
      </c>
      <c r="I89" s="26">
        <f>IF(OR($A89="",$E89="",'Parameter'!$B$3=""),"",$E89-'Parameter'!$B$3)</f>
        <v/>
      </c>
      <c r="J89" s="24" t="n"/>
      <c r="K89" s="19" t="n"/>
      <c r="L89" s="19" t="n"/>
      <c r="M89" s="20" t="n"/>
      <c r="N89" s="9">
        <f>IF($A89="","",IF(OR('Parameter'!$B$3="",'Parameter'!$B$4="",'Parameter'!$B$5=""),"Parameter prüfen",IF(OR($D89="",$E89="",$F89="",$G89="",$L89=""),"Eingabe prüfen",IF(OR($E89&lt;$D89,$F89&lt;0,$G89&lt;0),"Eingabe prüfen",IF(OR($L89="Verlängert",$L89="Beendet"),"Abgeschlossen",IF($E89&lt;'Parameter'!$B$3,"Vertrag abgelaufen",IF($H89&lt;'Parameter'!$B$3,"Sofort prüfen",IF($H89&lt;='Parameter'!$B$3+'Parameter'!$B$4,"Gespräch vorbereiten",IF($E89&lt;='Parameter'!$B$3+'Parameter'!$B$5,"Im Planungshorizont","Später prüfen")))))))))</f>
        <v/>
      </c>
      <c r="O89" s="9">
        <f>IF($A89="","",IF('Parameter'!$B$3="","Parameter prüfen",IF(OR($D89="",$E89=""),"Datumsangaben prüfen",IF($E89&lt;$D89,"Enddatum vor Beginn",IF(OR($F89="",$G89=""),"Fristwerte ergänzen",IF(OR($F89&lt;0,$G89&lt;0,AND($J89&lt;&gt;"",$J89&lt;0)),"Werte prüfen",IF($L89="","Status ergänzen",IF(AND($M89&lt;&gt;"",$M89&lt;'Parameter'!$B$3,$L89&lt;&gt;"Verlängert",$L89&lt;&gt;"Beendet"),"Prüftermin überfällig",IF(AND($N89="Sofort prüfen",$L89="Ungeprüft"),"Entscheidung offen","")))))))))</f>
        <v/>
      </c>
    </row>
    <row r="90" ht="32" customHeight="1">
      <c r="A90" s="18" t="n"/>
      <c r="B90" s="19" t="n"/>
      <c r="C90" s="19" t="n"/>
      <c r="D90" s="20" t="n"/>
      <c r="E90" s="20" t="n"/>
      <c r="F90" s="21" t="n"/>
      <c r="G90" s="21" t="n"/>
      <c r="H90" s="22">
        <f>IF($A90="","",IF(OR($E90="",$F90="",$G90=""),"",$E90-$F90-$G90))</f>
        <v/>
      </c>
      <c r="I90" s="23">
        <f>IF(OR($A90="",$E90="",'Parameter'!$B$3=""),"",$E90-'Parameter'!$B$3)</f>
        <v/>
      </c>
      <c r="J90" s="24" t="n"/>
      <c r="K90" s="19" t="n"/>
      <c r="L90" s="19" t="n"/>
      <c r="M90" s="20" t="n"/>
      <c r="N90" s="6">
        <f>IF($A90="","",IF(OR('Parameter'!$B$3="",'Parameter'!$B$4="",'Parameter'!$B$5=""),"Parameter prüfen",IF(OR($D90="",$E90="",$F90="",$G90="",$L90=""),"Eingabe prüfen",IF(OR($E90&lt;$D90,$F90&lt;0,$G90&lt;0),"Eingabe prüfen",IF(OR($L90="Verlängert",$L90="Beendet"),"Abgeschlossen",IF($E90&lt;'Parameter'!$B$3,"Vertrag abgelaufen",IF($H90&lt;'Parameter'!$B$3,"Sofort prüfen",IF($H90&lt;='Parameter'!$B$3+'Parameter'!$B$4,"Gespräch vorbereiten",IF($E90&lt;='Parameter'!$B$3+'Parameter'!$B$5,"Im Planungshorizont","Später prüfen")))))))))</f>
        <v/>
      </c>
      <c r="O90" s="6">
        <f>IF($A90="","",IF('Parameter'!$B$3="","Parameter prüfen",IF(OR($D90="",$E90=""),"Datumsangaben prüfen",IF($E90&lt;$D90,"Enddatum vor Beginn",IF(OR($F90="",$G90=""),"Fristwerte ergänzen",IF(OR($F90&lt;0,$G90&lt;0,AND($J90&lt;&gt;"",$J90&lt;0)),"Werte prüfen",IF($L90="","Status ergänzen",IF(AND($M90&lt;&gt;"",$M90&lt;'Parameter'!$B$3,$L90&lt;&gt;"Verlängert",$L90&lt;&gt;"Beendet"),"Prüftermin überfällig",IF(AND($N90="Sofort prüfen",$L90="Ungeprüft"),"Entscheidung offen","")))))))))</f>
        <v/>
      </c>
    </row>
    <row r="91" ht="32" customHeight="1">
      <c r="A91" s="18" t="n"/>
      <c r="B91" s="19" t="n"/>
      <c r="C91" s="19" t="n"/>
      <c r="D91" s="20" t="n"/>
      <c r="E91" s="20" t="n"/>
      <c r="F91" s="21" t="n"/>
      <c r="G91" s="21" t="n"/>
      <c r="H91" s="25">
        <f>IF($A91="","",IF(OR($E91="",$F91="",$G91=""),"",$E91-$F91-$G91))</f>
        <v/>
      </c>
      <c r="I91" s="26">
        <f>IF(OR($A91="",$E91="",'Parameter'!$B$3=""),"",$E91-'Parameter'!$B$3)</f>
        <v/>
      </c>
      <c r="J91" s="24" t="n"/>
      <c r="K91" s="19" t="n"/>
      <c r="L91" s="19" t="n"/>
      <c r="M91" s="20" t="n"/>
      <c r="N91" s="9">
        <f>IF($A91="","",IF(OR('Parameter'!$B$3="",'Parameter'!$B$4="",'Parameter'!$B$5=""),"Parameter prüfen",IF(OR($D91="",$E91="",$F91="",$G91="",$L91=""),"Eingabe prüfen",IF(OR($E91&lt;$D91,$F91&lt;0,$G91&lt;0),"Eingabe prüfen",IF(OR($L91="Verlängert",$L91="Beendet"),"Abgeschlossen",IF($E91&lt;'Parameter'!$B$3,"Vertrag abgelaufen",IF($H91&lt;'Parameter'!$B$3,"Sofort prüfen",IF($H91&lt;='Parameter'!$B$3+'Parameter'!$B$4,"Gespräch vorbereiten",IF($E91&lt;='Parameter'!$B$3+'Parameter'!$B$5,"Im Planungshorizont","Später prüfen")))))))))</f>
        <v/>
      </c>
      <c r="O91" s="9">
        <f>IF($A91="","",IF('Parameter'!$B$3="","Parameter prüfen",IF(OR($D91="",$E91=""),"Datumsangaben prüfen",IF($E91&lt;$D91,"Enddatum vor Beginn",IF(OR($F91="",$G91=""),"Fristwerte ergänzen",IF(OR($F91&lt;0,$G91&lt;0,AND($J91&lt;&gt;"",$J91&lt;0)),"Werte prüfen",IF($L91="","Status ergänzen",IF(AND($M91&lt;&gt;"",$M91&lt;'Parameter'!$B$3,$L91&lt;&gt;"Verlängert",$L91&lt;&gt;"Beendet"),"Prüftermin überfällig",IF(AND($N91="Sofort prüfen",$L91="Ungeprüft"),"Entscheidung offen","")))))))))</f>
        <v/>
      </c>
    </row>
    <row r="92" ht="32" customHeight="1">
      <c r="A92" s="18" t="n"/>
      <c r="B92" s="19" t="n"/>
      <c r="C92" s="19" t="n"/>
      <c r="D92" s="20" t="n"/>
      <c r="E92" s="20" t="n"/>
      <c r="F92" s="21" t="n"/>
      <c r="G92" s="21" t="n"/>
      <c r="H92" s="22">
        <f>IF($A92="","",IF(OR($E92="",$F92="",$G92=""),"",$E92-$F92-$G92))</f>
        <v/>
      </c>
      <c r="I92" s="23">
        <f>IF(OR($A92="",$E92="",'Parameter'!$B$3=""),"",$E92-'Parameter'!$B$3)</f>
        <v/>
      </c>
      <c r="J92" s="24" t="n"/>
      <c r="K92" s="19" t="n"/>
      <c r="L92" s="19" t="n"/>
      <c r="M92" s="20" t="n"/>
      <c r="N92" s="6">
        <f>IF($A92="","",IF(OR('Parameter'!$B$3="",'Parameter'!$B$4="",'Parameter'!$B$5=""),"Parameter prüfen",IF(OR($D92="",$E92="",$F92="",$G92="",$L92=""),"Eingabe prüfen",IF(OR($E92&lt;$D92,$F92&lt;0,$G92&lt;0),"Eingabe prüfen",IF(OR($L92="Verlängert",$L92="Beendet"),"Abgeschlossen",IF($E92&lt;'Parameter'!$B$3,"Vertrag abgelaufen",IF($H92&lt;'Parameter'!$B$3,"Sofort prüfen",IF($H92&lt;='Parameter'!$B$3+'Parameter'!$B$4,"Gespräch vorbereiten",IF($E92&lt;='Parameter'!$B$3+'Parameter'!$B$5,"Im Planungshorizont","Später prüfen")))))))))</f>
        <v/>
      </c>
      <c r="O92" s="6">
        <f>IF($A92="","",IF('Parameter'!$B$3="","Parameter prüfen",IF(OR($D92="",$E92=""),"Datumsangaben prüfen",IF($E92&lt;$D92,"Enddatum vor Beginn",IF(OR($F92="",$G92=""),"Fristwerte ergänzen",IF(OR($F92&lt;0,$G92&lt;0,AND($J92&lt;&gt;"",$J92&lt;0)),"Werte prüfen",IF($L92="","Status ergänzen",IF(AND($M92&lt;&gt;"",$M92&lt;'Parameter'!$B$3,$L92&lt;&gt;"Verlängert",$L92&lt;&gt;"Beendet"),"Prüftermin überfällig",IF(AND($N92="Sofort prüfen",$L92="Ungeprüft"),"Entscheidung offen","")))))))))</f>
        <v/>
      </c>
    </row>
    <row r="93" ht="32" customHeight="1">
      <c r="A93" s="18" t="n"/>
      <c r="B93" s="19" t="n"/>
      <c r="C93" s="19" t="n"/>
      <c r="D93" s="20" t="n"/>
      <c r="E93" s="20" t="n"/>
      <c r="F93" s="21" t="n"/>
      <c r="G93" s="21" t="n"/>
      <c r="H93" s="25">
        <f>IF($A93="","",IF(OR($E93="",$F93="",$G93=""),"",$E93-$F93-$G93))</f>
        <v/>
      </c>
      <c r="I93" s="26">
        <f>IF(OR($A93="",$E93="",'Parameter'!$B$3=""),"",$E93-'Parameter'!$B$3)</f>
        <v/>
      </c>
      <c r="J93" s="24" t="n"/>
      <c r="K93" s="19" t="n"/>
      <c r="L93" s="19" t="n"/>
      <c r="M93" s="20" t="n"/>
      <c r="N93" s="9">
        <f>IF($A93="","",IF(OR('Parameter'!$B$3="",'Parameter'!$B$4="",'Parameter'!$B$5=""),"Parameter prüfen",IF(OR($D93="",$E93="",$F93="",$G93="",$L93=""),"Eingabe prüfen",IF(OR($E93&lt;$D93,$F93&lt;0,$G93&lt;0),"Eingabe prüfen",IF(OR($L93="Verlängert",$L93="Beendet"),"Abgeschlossen",IF($E93&lt;'Parameter'!$B$3,"Vertrag abgelaufen",IF($H93&lt;'Parameter'!$B$3,"Sofort prüfen",IF($H93&lt;='Parameter'!$B$3+'Parameter'!$B$4,"Gespräch vorbereiten",IF($E93&lt;='Parameter'!$B$3+'Parameter'!$B$5,"Im Planungshorizont","Später prüfen")))))))))</f>
        <v/>
      </c>
      <c r="O93" s="9">
        <f>IF($A93="","",IF('Parameter'!$B$3="","Parameter prüfen",IF(OR($D93="",$E93=""),"Datumsangaben prüfen",IF($E93&lt;$D93,"Enddatum vor Beginn",IF(OR($F93="",$G93=""),"Fristwerte ergänzen",IF(OR($F93&lt;0,$G93&lt;0,AND($J93&lt;&gt;"",$J93&lt;0)),"Werte prüfen",IF($L93="","Status ergänzen",IF(AND($M93&lt;&gt;"",$M93&lt;'Parameter'!$B$3,$L93&lt;&gt;"Verlängert",$L93&lt;&gt;"Beendet"),"Prüftermin überfällig",IF(AND($N93="Sofort prüfen",$L93="Ungeprüft"),"Entscheidung offen","")))))))))</f>
        <v/>
      </c>
    </row>
    <row r="94" ht="32" customHeight="1">
      <c r="A94" s="18" t="n"/>
      <c r="B94" s="19" t="n"/>
      <c r="C94" s="19" t="n"/>
      <c r="D94" s="20" t="n"/>
      <c r="E94" s="20" t="n"/>
      <c r="F94" s="21" t="n"/>
      <c r="G94" s="21" t="n"/>
      <c r="H94" s="22">
        <f>IF($A94="","",IF(OR($E94="",$F94="",$G94=""),"",$E94-$F94-$G94))</f>
        <v/>
      </c>
      <c r="I94" s="23">
        <f>IF(OR($A94="",$E94="",'Parameter'!$B$3=""),"",$E94-'Parameter'!$B$3)</f>
        <v/>
      </c>
      <c r="J94" s="24" t="n"/>
      <c r="K94" s="19" t="n"/>
      <c r="L94" s="19" t="n"/>
      <c r="M94" s="20" t="n"/>
      <c r="N94" s="6">
        <f>IF($A94="","",IF(OR('Parameter'!$B$3="",'Parameter'!$B$4="",'Parameter'!$B$5=""),"Parameter prüfen",IF(OR($D94="",$E94="",$F94="",$G94="",$L94=""),"Eingabe prüfen",IF(OR($E94&lt;$D94,$F94&lt;0,$G94&lt;0),"Eingabe prüfen",IF(OR($L94="Verlängert",$L94="Beendet"),"Abgeschlossen",IF($E94&lt;'Parameter'!$B$3,"Vertrag abgelaufen",IF($H94&lt;'Parameter'!$B$3,"Sofort prüfen",IF($H94&lt;='Parameter'!$B$3+'Parameter'!$B$4,"Gespräch vorbereiten",IF($E94&lt;='Parameter'!$B$3+'Parameter'!$B$5,"Im Planungshorizont","Später prüfen")))))))))</f>
        <v/>
      </c>
      <c r="O94" s="6">
        <f>IF($A94="","",IF('Parameter'!$B$3="","Parameter prüfen",IF(OR($D94="",$E94=""),"Datumsangaben prüfen",IF($E94&lt;$D94,"Enddatum vor Beginn",IF(OR($F94="",$G94=""),"Fristwerte ergänzen",IF(OR($F94&lt;0,$G94&lt;0,AND($J94&lt;&gt;"",$J94&lt;0)),"Werte prüfen",IF($L94="","Status ergänzen",IF(AND($M94&lt;&gt;"",$M94&lt;'Parameter'!$B$3,$L94&lt;&gt;"Verlängert",$L94&lt;&gt;"Beendet"),"Prüftermin überfällig",IF(AND($N94="Sofort prüfen",$L94="Ungeprüft"),"Entscheidung offen","")))))))))</f>
        <v/>
      </c>
    </row>
    <row r="95" ht="32" customHeight="1">
      <c r="A95" s="18" t="n"/>
      <c r="B95" s="19" t="n"/>
      <c r="C95" s="19" t="n"/>
      <c r="D95" s="20" t="n"/>
      <c r="E95" s="20" t="n"/>
      <c r="F95" s="21" t="n"/>
      <c r="G95" s="21" t="n"/>
      <c r="H95" s="25">
        <f>IF($A95="","",IF(OR($E95="",$F95="",$G95=""),"",$E95-$F95-$G95))</f>
        <v/>
      </c>
      <c r="I95" s="26">
        <f>IF(OR($A95="",$E95="",'Parameter'!$B$3=""),"",$E95-'Parameter'!$B$3)</f>
        <v/>
      </c>
      <c r="J95" s="24" t="n"/>
      <c r="K95" s="19" t="n"/>
      <c r="L95" s="19" t="n"/>
      <c r="M95" s="20" t="n"/>
      <c r="N95" s="9">
        <f>IF($A95="","",IF(OR('Parameter'!$B$3="",'Parameter'!$B$4="",'Parameter'!$B$5=""),"Parameter prüfen",IF(OR($D95="",$E95="",$F95="",$G95="",$L95=""),"Eingabe prüfen",IF(OR($E95&lt;$D95,$F95&lt;0,$G95&lt;0),"Eingabe prüfen",IF(OR($L95="Verlängert",$L95="Beendet"),"Abgeschlossen",IF($E95&lt;'Parameter'!$B$3,"Vertrag abgelaufen",IF($H95&lt;'Parameter'!$B$3,"Sofort prüfen",IF($H95&lt;='Parameter'!$B$3+'Parameter'!$B$4,"Gespräch vorbereiten",IF($E95&lt;='Parameter'!$B$3+'Parameter'!$B$5,"Im Planungshorizont","Später prüfen")))))))))</f>
        <v/>
      </c>
      <c r="O95" s="9">
        <f>IF($A95="","",IF('Parameter'!$B$3="","Parameter prüfen",IF(OR($D95="",$E95=""),"Datumsangaben prüfen",IF($E95&lt;$D95,"Enddatum vor Beginn",IF(OR($F95="",$G95=""),"Fristwerte ergänzen",IF(OR($F95&lt;0,$G95&lt;0,AND($J95&lt;&gt;"",$J95&lt;0)),"Werte prüfen",IF($L95="","Status ergänzen",IF(AND($M95&lt;&gt;"",$M95&lt;'Parameter'!$B$3,$L95&lt;&gt;"Verlängert",$L95&lt;&gt;"Beendet"),"Prüftermin überfällig",IF(AND($N95="Sofort prüfen",$L95="Ungeprüft"),"Entscheidung offen","")))))))))</f>
        <v/>
      </c>
    </row>
    <row r="96" ht="32" customHeight="1">
      <c r="A96" s="18" t="n"/>
      <c r="B96" s="19" t="n"/>
      <c r="C96" s="19" t="n"/>
      <c r="D96" s="20" t="n"/>
      <c r="E96" s="20" t="n"/>
      <c r="F96" s="21" t="n"/>
      <c r="G96" s="21" t="n"/>
      <c r="H96" s="22">
        <f>IF($A96="","",IF(OR($E96="",$F96="",$G96=""),"",$E96-$F96-$G96))</f>
        <v/>
      </c>
      <c r="I96" s="23">
        <f>IF(OR($A96="",$E96="",'Parameter'!$B$3=""),"",$E96-'Parameter'!$B$3)</f>
        <v/>
      </c>
      <c r="J96" s="24" t="n"/>
      <c r="K96" s="19" t="n"/>
      <c r="L96" s="19" t="n"/>
      <c r="M96" s="20" t="n"/>
      <c r="N96" s="6">
        <f>IF($A96="","",IF(OR('Parameter'!$B$3="",'Parameter'!$B$4="",'Parameter'!$B$5=""),"Parameter prüfen",IF(OR($D96="",$E96="",$F96="",$G96="",$L96=""),"Eingabe prüfen",IF(OR($E96&lt;$D96,$F96&lt;0,$G96&lt;0),"Eingabe prüfen",IF(OR($L96="Verlängert",$L96="Beendet"),"Abgeschlossen",IF($E96&lt;'Parameter'!$B$3,"Vertrag abgelaufen",IF($H96&lt;'Parameter'!$B$3,"Sofort prüfen",IF($H96&lt;='Parameter'!$B$3+'Parameter'!$B$4,"Gespräch vorbereiten",IF($E96&lt;='Parameter'!$B$3+'Parameter'!$B$5,"Im Planungshorizont","Später prüfen")))))))))</f>
        <v/>
      </c>
      <c r="O96" s="6">
        <f>IF($A96="","",IF('Parameter'!$B$3="","Parameter prüfen",IF(OR($D96="",$E96=""),"Datumsangaben prüfen",IF($E96&lt;$D96,"Enddatum vor Beginn",IF(OR($F96="",$G96=""),"Fristwerte ergänzen",IF(OR($F96&lt;0,$G96&lt;0,AND($J96&lt;&gt;"",$J96&lt;0)),"Werte prüfen",IF($L96="","Status ergänzen",IF(AND($M96&lt;&gt;"",$M96&lt;'Parameter'!$B$3,$L96&lt;&gt;"Verlängert",$L96&lt;&gt;"Beendet"),"Prüftermin überfällig",IF(AND($N96="Sofort prüfen",$L96="Ungeprüft"),"Entscheidung offen","")))))))))</f>
        <v/>
      </c>
    </row>
    <row r="97" ht="32" customHeight="1">
      <c r="A97" s="18" t="n"/>
      <c r="B97" s="19" t="n"/>
      <c r="C97" s="19" t="n"/>
      <c r="D97" s="20" t="n"/>
      <c r="E97" s="20" t="n"/>
      <c r="F97" s="21" t="n"/>
      <c r="G97" s="21" t="n"/>
      <c r="H97" s="25">
        <f>IF($A97="","",IF(OR($E97="",$F97="",$G97=""),"",$E97-$F97-$G97))</f>
        <v/>
      </c>
      <c r="I97" s="26">
        <f>IF(OR($A97="",$E97="",'Parameter'!$B$3=""),"",$E97-'Parameter'!$B$3)</f>
        <v/>
      </c>
      <c r="J97" s="24" t="n"/>
      <c r="K97" s="19" t="n"/>
      <c r="L97" s="19" t="n"/>
      <c r="M97" s="20" t="n"/>
      <c r="N97" s="9">
        <f>IF($A97="","",IF(OR('Parameter'!$B$3="",'Parameter'!$B$4="",'Parameter'!$B$5=""),"Parameter prüfen",IF(OR($D97="",$E97="",$F97="",$G97="",$L97=""),"Eingabe prüfen",IF(OR($E97&lt;$D97,$F97&lt;0,$G97&lt;0),"Eingabe prüfen",IF(OR($L97="Verlängert",$L97="Beendet"),"Abgeschlossen",IF($E97&lt;'Parameter'!$B$3,"Vertrag abgelaufen",IF($H97&lt;'Parameter'!$B$3,"Sofort prüfen",IF($H97&lt;='Parameter'!$B$3+'Parameter'!$B$4,"Gespräch vorbereiten",IF($E97&lt;='Parameter'!$B$3+'Parameter'!$B$5,"Im Planungshorizont","Später prüfen")))))))))</f>
        <v/>
      </c>
      <c r="O97" s="9">
        <f>IF($A97="","",IF('Parameter'!$B$3="","Parameter prüfen",IF(OR($D97="",$E97=""),"Datumsangaben prüfen",IF($E97&lt;$D97,"Enddatum vor Beginn",IF(OR($F97="",$G97=""),"Fristwerte ergänzen",IF(OR($F97&lt;0,$G97&lt;0,AND($J97&lt;&gt;"",$J97&lt;0)),"Werte prüfen",IF($L97="","Status ergänzen",IF(AND($M97&lt;&gt;"",$M97&lt;'Parameter'!$B$3,$L97&lt;&gt;"Verlängert",$L97&lt;&gt;"Beendet"),"Prüftermin überfällig",IF(AND($N97="Sofort prüfen",$L97="Ungeprüft"),"Entscheidung offen","")))))))))</f>
        <v/>
      </c>
    </row>
    <row r="98" ht="32" customHeight="1">
      <c r="A98" s="18" t="n"/>
      <c r="B98" s="19" t="n"/>
      <c r="C98" s="19" t="n"/>
      <c r="D98" s="20" t="n"/>
      <c r="E98" s="20" t="n"/>
      <c r="F98" s="21" t="n"/>
      <c r="G98" s="21" t="n"/>
      <c r="H98" s="22">
        <f>IF($A98="","",IF(OR($E98="",$F98="",$G98=""),"",$E98-$F98-$G98))</f>
        <v/>
      </c>
      <c r="I98" s="23">
        <f>IF(OR($A98="",$E98="",'Parameter'!$B$3=""),"",$E98-'Parameter'!$B$3)</f>
        <v/>
      </c>
      <c r="J98" s="24" t="n"/>
      <c r="K98" s="19" t="n"/>
      <c r="L98" s="19" t="n"/>
      <c r="M98" s="20" t="n"/>
      <c r="N98" s="6">
        <f>IF($A98="","",IF(OR('Parameter'!$B$3="",'Parameter'!$B$4="",'Parameter'!$B$5=""),"Parameter prüfen",IF(OR($D98="",$E98="",$F98="",$G98="",$L98=""),"Eingabe prüfen",IF(OR($E98&lt;$D98,$F98&lt;0,$G98&lt;0),"Eingabe prüfen",IF(OR($L98="Verlängert",$L98="Beendet"),"Abgeschlossen",IF($E98&lt;'Parameter'!$B$3,"Vertrag abgelaufen",IF($H98&lt;'Parameter'!$B$3,"Sofort prüfen",IF($H98&lt;='Parameter'!$B$3+'Parameter'!$B$4,"Gespräch vorbereiten",IF($E98&lt;='Parameter'!$B$3+'Parameter'!$B$5,"Im Planungshorizont","Später prüfen")))))))))</f>
        <v/>
      </c>
      <c r="O98" s="6">
        <f>IF($A98="","",IF('Parameter'!$B$3="","Parameter prüfen",IF(OR($D98="",$E98=""),"Datumsangaben prüfen",IF($E98&lt;$D98,"Enddatum vor Beginn",IF(OR($F98="",$G98=""),"Fristwerte ergänzen",IF(OR($F98&lt;0,$G98&lt;0,AND($J98&lt;&gt;"",$J98&lt;0)),"Werte prüfen",IF($L98="","Status ergänzen",IF(AND($M98&lt;&gt;"",$M98&lt;'Parameter'!$B$3,$L98&lt;&gt;"Verlängert",$L98&lt;&gt;"Beendet"),"Prüftermin überfällig",IF(AND($N98="Sofort prüfen",$L98="Ungeprüft"),"Entscheidung offen","")))))))))</f>
        <v/>
      </c>
    </row>
    <row r="99" ht="32" customHeight="1">
      <c r="A99" s="18" t="n"/>
      <c r="B99" s="19" t="n"/>
      <c r="C99" s="19" t="n"/>
      <c r="D99" s="20" t="n"/>
      <c r="E99" s="20" t="n"/>
      <c r="F99" s="21" t="n"/>
      <c r="G99" s="21" t="n"/>
      <c r="H99" s="25">
        <f>IF($A99="","",IF(OR($E99="",$F99="",$G99=""),"",$E99-$F99-$G99))</f>
        <v/>
      </c>
      <c r="I99" s="26">
        <f>IF(OR($A99="",$E99="",'Parameter'!$B$3=""),"",$E99-'Parameter'!$B$3)</f>
        <v/>
      </c>
      <c r="J99" s="24" t="n"/>
      <c r="K99" s="19" t="n"/>
      <c r="L99" s="19" t="n"/>
      <c r="M99" s="20" t="n"/>
      <c r="N99" s="9">
        <f>IF($A99="","",IF(OR('Parameter'!$B$3="",'Parameter'!$B$4="",'Parameter'!$B$5=""),"Parameter prüfen",IF(OR($D99="",$E99="",$F99="",$G99="",$L99=""),"Eingabe prüfen",IF(OR($E99&lt;$D99,$F99&lt;0,$G99&lt;0),"Eingabe prüfen",IF(OR($L99="Verlängert",$L99="Beendet"),"Abgeschlossen",IF($E99&lt;'Parameter'!$B$3,"Vertrag abgelaufen",IF($H99&lt;'Parameter'!$B$3,"Sofort prüfen",IF($H99&lt;='Parameter'!$B$3+'Parameter'!$B$4,"Gespräch vorbereiten",IF($E99&lt;='Parameter'!$B$3+'Parameter'!$B$5,"Im Planungshorizont","Später prüfen")))))))))</f>
        <v/>
      </c>
      <c r="O99" s="9">
        <f>IF($A99="","",IF('Parameter'!$B$3="","Parameter prüfen",IF(OR($D99="",$E99=""),"Datumsangaben prüfen",IF($E99&lt;$D99,"Enddatum vor Beginn",IF(OR($F99="",$G99=""),"Fristwerte ergänzen",IF(OR($F99&lt;0,$G99&lt;0,AND($J99&lt;&gt;"",$J99&lt;0)),"Werte prüfen",IF($L99="","Status ergänzen",IF(AND($M99&lt;&gt;"",$M99&lt;'Parameter'!$B$3,$L99&lt;&gt;"Verlängert",$L99&lt;&gt;"Beendet"),"Prüftermin überfällig",IF(AND($N99="Sofort prüfen",$L99="Ungeprüft"),"Entscheidung offen","")))))))))</f>
        <v/>
      </c>
    </row>
    <row r="100" ht="32" customHeight="1">
      <c r="A100" s="18" t="n"/>
      <c r="B100" s="19" t="n"/>
      <c r="C100" s="19" t="n"/>
      <c r="D100" s="20" t="n"/>
      <c r="E100" s="20" t="n"/>
      <c r="F100" s="21" t="n"/>
      <c r="G100" s="21" t="n"/>
      <c r="H100" s="22">
        <f>IF($A100="","",IF(OR($E100="",$F100="",$G100=""),"",$E100-$F100-$G100))</f>
        <v/>
      </c>
      <c r="I100" s="23">
        <f>IF(OR($A100="",$E100="",'Parameter'!$B$3=""),"",$E100-'Parameter'!$B$3)</f>
        <v/>
      </c>
      <c r="J100" s="24" t="n"/>
      <c r="K100" s="19" t="n"/>
      <c r="L100" s="19" t="n"/>
      <c r="M100" s="20" t="n"/>
      <c r="N100" s="6">
        <f>IF($A100="","",IF(OR('Parameter'!$B$3="",'Parameter'!$B$4="",'Parameter'!$B$5=""),"Parameter prüfen",IF(OR($D100="",$E100="",$F100="",$G100="",$L100=""),"Eingabe prüfen",IF(OR($E100&lt;$D100,$F100&lt;0,$G100&lt;0),"Eingabe prüfen",IF(OR($L100="Verlängert",$L100="Beendet"),"Abgeschlossen",IF($E100&lt;'Parameter'!$B$3,"Vertrag abgelaufen",IF($H100&lt;'Parameter'!$B$3,"Sofort prüfen",IF($H100&lt;='Parameter'!$B$3+'Parameter'!$B$4,"Gespräch vorbereiten",IF($E100&lt;='Parameter'!$B$3+'Parameter'!$B$5,"Im Planungshorizont","Später prüfen")))))))))</f>
        <v/>
      </c>
      <c r="O100" s="6">
        <f>IF($A100="","",IF('Parameter'!$B$3="","Parameter prüfen",IF(OR($D100="",$E100=""),"Datumsangaben prüfen",IF($E100&lt;$D100,"Enddatum vor Beginn",IF(OR($F100="",$G100=""),"Fristwerte ergänzen",IF(OR($F100&lt;0,$G100&lt;0,AND($J100&lt;&gt;"",$J100&lt;0)),"Werte prüfen",IF($L100="","Status ergänzen",IF(AND($M100&lt;&gt;"",$M100&lt;'Parameter'!$B$3,$L100&lt;&gt;"Verlängert",$L100&lt;&gt;"Beendet"),"Prüftermin überfällig",IF(AND($N100="Sofort prüfen",$L100="Ungeprüft"),"Entscheidung offen","")))))))))</f>
        <v/>
      </c>
    </row>
    <row r="101" ht="32" customHeight="1">
      <c r="A101" s="18" t="n"/>
      <c r="B101" s="19" t="n"/>
      <c r="C101" s="19" t="n"/>
      <c r="D101" s="20" t="n"/>
      <c r="E101" s="20" t="n"/>
      <c r="F101" s="21" t="n"/>
      <c r="G101" s="21" t="n"/>
      <c r="H101" s="25">
        <f>IF($A101="","",IF(OR($E101="",$F101="",$G101=""),"",$E101-$F101-$G101))</f>
        <v/>
      </c>
      <c r="I101" s="26">
        <f>IF(OR($A101="",$E101="",'Parameter'!$B$3=""),"",$E101-'Parameter'!$B$3)</f>
        <v/>
      </c>
      <c r="J101" s="24" t="n"/>
      <c r="K101" s="19" t="n"/>
      <c r="L101" s="19" t="n"/>
      <c r="M101" s="20" t="n"/>
      <c r="N101" s="9">
        <f>IF($A101="","",IF(OR('Parameter'!$B$3="",'Parameter'!$B$4="",'Parameter'!$B$5=""),"Parameter prüfen",IF(OR($D101="",$E101="",$F101="",$G101="",$L101=""),"Eingabe prüfen",IF(OR($E101&lt;$D101,$F101&lt;0,$G101&lt;0),"Eingabe prüfen",IF(OR($L101="Verlängert",$L101="Beendet"),"Abgeschlossen",IF($E101&lt;'Parameter'!$B$3,"Vertrag abgelaufen",IF($H101&lt;'Parameter'!$B$3,"Sofort prüfen",IF($H101&lt;='Parameter'!$B$3+'Parameter'!$B$4,"Gespräch vorbereiten",IF($E101&lt;='Parameter'!$B$3+'Parameter'!$B$5,"Im Planungshorizont","Später prüfen")))))))))</f>
        <v/>
      </c>
      <c r="O101" s="9">
        <f>IF($A101="","",IF('Parameter'!$B$3="","Parameter prüfen",IF(OR($D101="",$E101=""),"Datumsangaben prüfen",IF($E101&lt;$D101,"Enddatum vor Beginn",IF(OR($F101="",$G101=""),"Fristwerte ergänzen",IF(OR($F101&lt;0,$G101&lt;0,AND($J101&lt;&gt;"",$J101&lt;0)),"Werte prüfen",IF($L101="","Status ergänzen",IF(AND($M101&lt;&gt;"",$M101&lt;'Parameter'!$B$3,$L101&lt;&gt;"Verlängert",$L101&lt;&gt;"Beendet"),"Prüftermin überfällig",IF(AND($N101="Sofort prüfen",$L101="Ungeprüft"),"Entscheidung offen","")))))))))</f>
        <v/>
      </c>
    </row>
    <row r="102" ht="32" customHeight="1">
      <c r="A102" s="18" t="n"/>
      <c r="B102" s="19" t="n"/>
      <c r="C102" s="19" t="n"/>
      <c r="D102" s="20" t="n"/>
      <c r="E102" s="20" t="n"/>
      <c r="F102" s="21" t="n"/>
      <c r="G102" s="21" t="n"/>
      <c r="H102" s="22">
        <f>IF($A102="","",IF(OR($E102="",$F102="",$G102=""),"",$E102-$F102-$G102))</f>
        <v/>
      </c>
      <c r="I102" s="23">
        <f>IF(OR($A102="",$E102="",'Parameter'!$B$3=""),"",$E102-'Parameter'!$B$3)</f>
        <v/>
      </c>
      <c r="J102" s="24" t="n"/>
      <c r="K102" s="19" t="n"/>
      <c r="L102" s="19" t="n"/>
      <c r="M102" s="20" t="n"/>
      <c r="N102" s="6">
        <f>IF($A102="","",IF(OR('Parameter'!$B$3="",'Parameter'!$B$4="",'Parameter'!$B$5=""),"Parameter prüfen",IF(OR($D102="",$E102="",$F102="",$G102="",$L102=""),"Eingabe prüfen",IF(OR($E102&lt;$D102,$F102&lt;0,$G102&lt;0),"Eingabe prüfen",IF(OR($L102="Verlängert",$L102="Beendet"),"Abgeschlossen",IF($E102&lt;'Parameter'!$B$3,"Vertrag abgelaufen",IF($H102&lt;'Parameter'!$B$3,"Sofort prüfen",IF($H102&lt;='Parameter'!$B$3+'Parameter'!$B$4,"Gespräch vorbereiten",IF($E102&lt;='Parameter'!$B$3+'Parameter'!$B$5,"Im Planungshorizont","Später prüfen")))))))))</f>
        <v/>
      </c>
      <c r="O102" s="6">
        <f>IF($A102="","",IF('Parameter'!$B$3="","Parameter prüfen",IF(OR($D102="",$E102=""),"Datumsangaben prüfen",IF($E102&lt;$D102,"Enddatum vor Beginn",IF(OR($F102="",$G102=""),"Fristwerte ergänzen",IF(OR($F102&lt;0,$G102&lt;0,AND($J102&lt;&gt;"",$J102&lt;0)),"Werte prüfen",IF($L102="","Status ergänzen",IF(AND($M102&lt;&gt;"",$M102&lt;'Parameter'!$B$3,$L102&lt;&gt;"Verlängert",$L102&lt;&gt;"Beendet"),"Prüftermin überfällig",IF(AND($N102="Sofort prüfen",$L102="Ungeprüft"),"Entscheidung offen","")))))))))</f>
        <v/>
      </c>
    </row>
    <row r="103" ht="32" customHeight="1">
      <c r="A103" s="18" t="n"/>
      <c r="B103" s="19" t="n"/>
      <c r="C103" s="19" t="n"/>
      <c r="D103" s="20" t="n"/>
      <c r="E103" s="20" t="n"/>
      <c r="F103" s="21" t="n"/>
      <c r="G103" s="21" t="n"/>
      <c r="H103" s="25">
        <f>IF($A103="","",IF(OR($E103="",$F103="",$G103=""),"",$E103-$F103-$G103))</f>
        <v/>
      </c>
      <c r="I103" s="26">
        <f>IF(OR($A103="",$E103="",'Parameter'!$B$3=""),"",$E103-'Parameter'!$B$3)</f>
        <v/>
      </c>
      <c r="J103" s="24" t="n"/>
      <c r="K103" s="19" t="n"/>
      <c r="L103" s="19" t="n"/>
      <c r="M103" s="20" t="n"/>
      <c r="N103" s="9">
        <f>IF($A103="","",IF(OR('Parameter'!$B$3="",'Parameter'!$B$4="",'Parameter'!$B$5=""),"Parameter prüfen",IF(OR($D103="",$E103="",$F103="",$G103="",$L103=""),"Eingabe prüfen",IF(OR($E103&lt;$D103,$F103&lt;0,$G103&lt;0),"Eingabe prüfen",IF(OR($L103="Verlängert",$L103="Beendet"),"Abgeschlossen",IF($E103&lt;'Parameter'!$B$3,"Vertrag abgelaufen",IF($H103&lt;'Parameter'!$B$3,"Sofort prüfen",IF($H103&lt;='Parameter'!$B$3+'Parameter'!$B$4,"Gespräch vorbereiten",IF($E103&lt;='Parameter'!$B$3+'Parameter'!$B$5,"Im Planungshorizont","Später prüfen")))))))))</f>
        <v/>
      </c>
      <c r="O103" s="9">
        <f>IF($A103="","",IF('Parameter'!$B$3="","Parameter prüfen",IF(OR($D103="",$E103=""),"Datumsangaben prüfen",IF($E103&lt;$D103,"Enddatum vor Beginn",IF(OR($F103="",$G103=""),"Fristwerte ergänzen",IF(OR($F103&lt;0,$G103&lt;0,AND($J103&lt;&gt;"",$J103&lt;0)),"Werte prüfen",IF($L103="","Status ergänzen",IF(AND($M103&lt;&gt;"",$M103&lt;'Parameter'!$B$3,$L103&lt;&gt;"Verlängert",$L103&lt;&gt;"Beendet"),"Prüftermin überfällig",IF(AND($N103="Sofort prüfen",$L103="Ungeprüft"),"Entscheidung offen","")))))))))</f>
        <v/>
      </c>
    </row>
    <row r="104" ht="32" customHeight="1">
      <c r="A104" s="18" t="n"/>
      <c r="B104" s="19" t="n"/>
      <c r="C104" s="19" t="n"/>
      <c r="D104" s="20" t="n"/>
      <c r="E104" s="20" t="n"/>
      <c r="F104" s="21" t="n"/>
      <c r="G104" s="21" t="n"/>
      <c r="H104" s="22">
        <f>IF($A104="","",IF(OR($E104="",$F104="",$G104=""),"",$E104-$F104-$G104))</f>
        <v/>
      </c>
      <c r="I104" s="23">
        <f>IF(OR($A104="",$E104="",'Parameter'!$B$3=""),"",$E104-'Parameter'!$B$3)</f>
        <v/>
      </c>
      <c r="J104" s="24" t="n"/>
      <c r="K104" s="19" t="n"/>
      <c r="L104" s="19" t="n"/>
      <c r="M104" s="20" t="n"/>
      <c r="N104" s="6">
        <f>IF($A104="","",IF(OR('Parameter'!$B$3="",'Parameter'!$B$4="",'Parameter'!$B$5=""),"Parameter prüfen",IF(OR($D104="",$E104="",$F104="",$G104="",$L104=""),"Eingabe prüfen",IF(OR($E104&lt;$D104,$F104&lt;0,$G104&lt;0),"Eingabe prüfen",IF(OR($L104="Verlängert",$L104="Beendet"),"Abgeschlossen",IF($E104&lt;'Parameter'!$B$3,"Vertrag abgelaufen",IF($H104&lt;'Parameter'!$B$3,"Sofort prüfen",IF($H104&lt;='Parameter'!$B$3+'Parameter'!$B$4,"Gespräch vorbereiten",IF($E104&lt;='Parameter'!$B$3+'Parameter'!$B$5,"Im Planungshorizont","Später prüfen")))))))))</f>
        <v/>
      </c>
      <c r="O104" s="6">
        <f>IF($A104="","",IF('Parameter'!$B$3="","Parameter prüfen",IF(OR($D104="",$E104=""),"Datumsangaben prüfen",IF($E104&lt;$D104,"Enddatum vor Beginn",IF(OR($F104="",$G104=""),"Fristwerte ergänzen",IF(OR($F104&lt;0,$G104&lt;0,AND($J104&lt;&gt;"",$J104&lt;0)),"Werte prüfen",IF($L104="","Status ergänzen",IF(AND($M104&lt;&gt;"",$M104&lt;'Parameter'!$B$3,$L104&lt;&gt;"Verlängert",$L104&lt;&gt;"Beendet"),"Prüftermin überfällig",IF(AND($N104="Sofort prüfen",$L104="Ungeprüft"),"Entscheidung offen","")))))))))</f>
        <v/>
      </c>
    </row>
    <row r="105" ht="32" customHeight="1">
      <c r="A105" s="18" t="n"/>
      <c r="B105" s="19" t="n"/>
      <c r="C105" s="19" t="n"/>
      <c r="D105" s="20" t="n"/>
      <c r="E105" s="20" t="n"/>
      <c r="F105" s="21" t="n"/>
      <c r="G105" s="21" t="n"/>
      <c r="H105" s="25">
        <f>IF($A105="","",IF(OR($E105="",$F105="",$G105=""),"",$E105-$F105-$G105))</f>
        <v/>
      </c>
      <c r="I105" s="26">
        <f>IF(OR($A105="",$E105="",'Parameter'!$B$3=""),"",$E105-'Parameter'!$B$3)</f>
        <v/>
      </c>
      <c r="J105" s="24" t="n"/>
      <c r="K105" s="19" t="n"/>
      <c r="L105" s="19" t="n"/>
      <c r="M105" s="20" t="n"/>
      <c r="N105" s="9">
        <f>IF($A105="","",IF(OR('Parameter'!$B$3="",'Parameter'!$B$4="",'Parameter'!$B$5=""),"Parameter prüfen",IF(OR($D105="",$E105="",$F105="",$G105="",$L105=""),"Eingabe prüfen",IF(OR($E105&lt;$D105,$F105&lt;0,$G105&lt;0),"Eingabe prüfen",IF(OR($L105="Verlängert",$L105="Beendet"),"Abgeschlossen",IF($E105&lt;'Parameter'!$B$3,"Vertrag abgelaufen",IF($H105&lt;'Parameter'!$B$3,"Sofort prüfen",IF($H105&lt;='Parameter'!$B$3+'Parameter'!$B$4,"Gespräch vorbereiten",IF($E105&lt;='Parameter'!$B$3+'Parameter'!$B$5,"Im Planungshorizont","Später prüfen")))))))))</f>
        <v/>
      </c>
      <c r="O105" s="9">
        <f>IF($A105="","",IF('Parameter'!$B$3="","Parameter prüfen",IF(OR($D105="",$E105=""),"Datumsangaben prüfen",IF($E105&lt;$D105,"Enddatum vor Beginn",IF(OR($F105="",$G105=""),"Fristwerte ergänzen",IF(OR($F105&lt;0,$G105&lt;0,AND($J105&lt;&gt;"",$J105&lt;0)),"Werte prüfen",IF($L105="","Status ergänzen",IF(AND($M105&lt;&gt;"",$M105&lt;'Parameter'!$B$3,$L105&lt;&gt;"Verlängert",$L105&lt;&gt;"Beendet"),"Prüftermin überfällig",IF(AND($N105="Sofort prüfen",$L105="Ungeprüft"),"Entscheidung offen","")))))))))</f>
        <v/>
      </c>
    </row>
  </sheetData>
  <autoFilter ref="A5:O105"/>
  <mergeCells count="1">
    <mergeCell ref="A1:O1"/>
  </mergeCells>
  <conditionalFormatting sqref="A6:A105">
    <cfRule type="expression" priority="1" dxfId="0">
      <formula>AND($A6&lt;&gt;"",COUNTIF($A$6:$A$105,$A6)&gt;1)</formula>
    </cfRule>
  </conditionalFormatting>
  <conditionalFormatting sqref="E6:E105">
    <cfRule type="expression" priority="2" dxfId="0">
      <formula>AND($D6&lt;&gt;"",$E6&lt;&gt;"",$E6&lt;$D6)</formula>
    </cfRule>
  </conditionalFormatting>
  <conditionalFormatting sqref="M6:M105">
    <cfRule type="expression" priority="3" dxfId="2">
      <formula>AND($M6&lt;&gt;"",'Parameter'!$B$3&lt;&gt;"",$M6&lt;'Parameter'!$B$3,$L6&lt;&gt;"Verlängert",$L6&lt;&gt;"Beendet")</formula>
    </cfRule>
  </conditionalFormatting>
  <conditionalFormatting sqref="N6:N105">
    <cfRule type="expression" priority="4" dxfId="0">
      <formula>$N6="Sofort prüfen"</formula>
    </cfRule>
    <cfRule type="expression" priority="5" dxfId="2">
      <formula>$N6="Gespräch vorbereiten"</formula>
    </cfRule>
    <cfRule type="expression" priority="6" dxfId="1">
      <formula>$N6="Abgeschlossen"</formula>
    </cfRule>
    <cfRule type="expression" priority="7" dxfId="0">
      <formula>OR($N6="Eingabe prüfen",$N6="Parameter prüfen")</formula>
    </cfRule>
  </conditionalFormatting>
  <conditionalFormatting sqref="O6:O105">
    <cfRule type="expression" priority="8" dxfId="2">
      <formula>$O6&lt;&gt;""</formula>
    </cfRule>
  </conditionalFormatting>
  <dataValidations count="4">
    <dataValidation sqref="L6:L105" showDropDown="0" showInputMessage="1" showErrorMessage="1" allowBlank="0" errorTitle="Ungültiger Status" error="Bitte einen Status aus der Auswahlliste verwenden." promptTitle="Entscheidungsstatus" prompt="Stabilen Statuswert auswählen." type="list">
      <formula1>"Ungeprüft,Gespräch geplant,Verlängerung empfohlen,Neuverhandlung,Beendigung vorgesehen,Verlängert,Beendet"</formula1>
    </dataValidation>
    <dataValidation sqref="D6:E105 M6:M105" showDropDown="0" showInputMessage="1" showErrorMessage="1" allowBlank="0" errorTitle="Ungültiges Datum" error="Bitte ein Datum zwischen 01.01.2000 und 31.12.2100 eingeben." promptTitle="Datum" prompt="Datum im Format TT.MM.JJJJ eingeben." type="date" operator="between">
      <formula1>DATE(2000,1,1)</formula1>
      <formula2>DATE(2100,12,31)</formula2>
    </dataValidation>
    <dataValidation sqref="F6:G105" showDropDown="0" showInputMessage="1" showErrorMessage="1" allowBlank="0" errorTitle="Ungültige Tageszahl" error="Bitte eine ganze, nicht negative Tageszahl eingeben." promptTitle="Tage" prompt="Nicht negative ganze Zahl eingeben." type="whole" operator="greaterThanOrEqual">
      <formula1>0</formula1>
    </dataValidation>
    <dataValidation sqref="J6:J105" showDropDown="0" showInputMessage="1" showErrorMessage="1" allowBlank="0" errorTitle="Ungültiger Monatswert" error="Bitte einen nicht negativen Zahlenwert eingeben." promptTitle="Monatswert" prompt="Beispielhaften Monatswert in Euro eingeben." type="decimal" operator="greaterThanOrEqual">
      <formula1>0</formula1>
    </dataValidation>
  </dataValidations>
  <pageMargins left="0.3" right="0.3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65" customWidth="1" min="3" max="3"/>
    <col width="28" customWidth="1" min="4" max="4"/>
  </cols>
  <sheetData>
    <row r="1" ht="28" customHeight="1">
      <c r="A1" s="1" t="inlineStr">
        <is>
          <t>Parameter und stabile Statuswerte</t>
        </is>
      </c>
      <c r="B1" s="30" t="n"/>
      <c r="C1" s="30" t="n"/>
      <c r="D1" s="31" t="n"/>
    </row>
    <row r="2">
      <c r="A2" s="3" t="inlineStr">
        <is>
          <t>Planungsparameter</t>
        </is>
      </c>
      <c r="B2" s="3" t="inlineStr">
        <is>
          <t>Wert</t>
        </is>
      </c>
      <c r="C2" s="3" t="inlineStr">
        <is>
          <t>Bedeutung</t>
        </is>
      </c>
      <c r="D2" s="3" t="inlineStr">
        <is>
          <t>Statuswerte</t>
        </is>
      </c>
    </row>
    <row r="3">
      <c r="A3" s="6" t="inlineStr">
        <is>
          <t>Stichtag</t>
        </is>
      </c>
      <c r="B3" s="27" t="n">
        <v>46275</v>
      </c>
      <c r="C3" s="6" t="inlineStr">
        <is>
          <t>Bezugsdatum für Resttage, überfällige Prüftermine und Prioritäten.</t>
        </is>
      </c>
      <c r="D3" s="12" t="inlineStr">
        <is>
          <t>Ungeprüft</t>
        </is>
      </c>
    </row>
    <row r="4">
      <c r="A4" s="9" t="inlineStr">
        <is>
          <t>Warnschwelle Gesprächstermin</t>
        </is>
      </c>
      <c r="B4" s="32" t="n">
        <v>30</v>
      </c>
      <c r="C4" s="9" t="inlineStr">
        <is>
          <t>Anzahl Tage ab Stichtag für den Status „Gespräch vorbereiten“.</t>
        </is>
      </c>
      <c r="D4" s="15" t="inlineStr">
        <is>
          <t>Gespräch geplant</t>
        </is>
      </c>
    </row>
    <row r="5">
      <c r="A5" s="6" t="inlineStr">
        <is>
          <t>Planungshorizont Vertragsende</t>
        </is>
      </c>
      <c r="B5" s="32" t="n">
        <v>180</v>
      </c>
      <c r="C5" s="6" t="inlineStr">
        <is>
          <t>Anzahl Tage ab Stichtag für die Betrachtung anstehender Vertragsenden.</t>
        </is>
      </c>
      <c r="D5" s="12" t="inlineStr">
        <is>
          <t>Verlängerung empfohlen</t>
        </is>
      </c>
    </row>
    <row r="6">
      <c r="A6" s="29" t="n"/>
      <c r="B6" s="29" t="n"/>
      <c r="C6" s="29" t="n"/>
      <c r="D6" s="15" t="inlineStr">
        <is>
          <t>Neuverhandlung</t>
        </is>
      </c>
    </row>
    <row r="7">
      <c r="A7" s="29" t="n"/>
      <c r="B7" s="29" t="n"/>
      <c r="C7" s="29" t="n"/>
      <c r="D7" s="12" t="inlineStr">
        <is>
          <t>Beendigung vorgesehen</t>
        </is>
      </c>
    </row>
    <row r="8">
      <c r="A8" s="29" t="n"/>
      <c r="B8" s="29" t="n"/>
      <c r="C8" s="29" t="n"/>
      <c r="D8" s="15" t="inlineStr">
        <is>
          <t>Verlängert</t>
        </is>
      </c>
    </row>
    <row r="9">
      <c r="A9" s="29" t="n"/>
      <c r="B9" s="29" t="n"/>
      <c r="C9" s="29" t="n"/>
      <c r="D9" s="12" t="inlineStr">
        <is>
          <t>Beendet</t>
        </is>
      </c>
    </row>
    <row r="10"/>
    <row r="11" ht="46" customHeight="1">
      <c r="A11" s="2" t="inlineStr">
        <is>
          <t>Hinweis: Die sichtbaren Annahmen unterstützen nur die interne Planung. Vertragsinhalte, Fristen und Entscheidungen sind manuell zu prüfen.</t>
        </is>
      </c>
    </row>
  </sheetData>
  <mergeCells count="1">
    <mergeCell ref="A1:D1"/>
  </mergeCells>
  <dataValidations count="2">
    <dataValidation sqref="B3" showDropDown="0" showInputMessage="1" showErrorMessage="1" allowBlank="0" errorTitle="Ungültiger Stichtag" error="Bitte ein Datum zwischen 01.01.2000 und 31.12.2100 eingeben." promptTitle="Stichtag" prompt="Planungsstichtag im Format TT.MM.JJJJ eingeben." type="date" operator="between">
      <formula1>DATE(2000,1,1)</formula1>
      <formula2>DATE(2100,12,31)</formula2>
    </dataValidation>
    <dataValidation sqref="B4:B5" showDropDown="0" showInputMessage="1" showErrorMessage="1" allowBlank="0" errorTitle="Ungültiger Parameter" error="Bitte eine ganze, nicht negative Tageszahl eingeben." promptTitle="Planungstage" prompt="Nicht negative ganze Zahl eingeben." type="whole" operator="greaterThanOrEqual">
      <formula1>0</formula1>
    </dataValidation>
  </dataValidations>
  <pageMargins left="0.3" right="0.3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Beispielhafte betriebliche Arbeitsmappe</dc:creator>
  <dc:title xmlns:dc="http://purl.org/dc/elements/1.1/">Vertragsverlängerungen Reinigungsfirma Excel</dc:title>
  <dc:subject xmlns:dc="http://purl.org/dc/elements/1.1/">Planung von Gesprächen und Entscheidungen vor Vertragsenden</dc:subject>
  <dc:language xmlns:dc="http://purl.org/dc/elements/1.1/">de-DE</dc:language>
  <dcterms:created xmlns:dcterms="http://purl.org/dc/terms/" xmlns:xsi="http://www.w3.org/2001/XMLSchema-instance" xsi:type="dcterms:W3CDTF">2026-09-10T12:24:09Z</dcterms:created>
  <dcterms:modified xmlns:dcterms="http://purl.org/dc/terms/" xmlns:xsi="http://www.w3.org/2001/XMLSchema-instance" xsi:type="dcterms:W3CDTF">2026-09-10T12:24:09+00:00Z</dcterms:modified>
</cp:coreProperties>
</file>